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willig123\OneDrive\Excel files hrv\"/>
    </mc:Choice>
  </mc:AlternateContent>
  <bookViews>
    <workbookView xWindow="0" yWindow="0" windowWidth="14380" windowHeight="4190"/>
  </bookViews>
  <sheets>
    <sheet name="Sheet1" sheetId="1" r:id="rId1"/>
    <sheet name="Sheet2" sheetId="2" r:id="rId2"/>
    <sheet name="Sheet3" sheetId="3" r:id="rId3"/>
  </sheets>
  <calcPr calcId="162913" concurrentCalc="0"/>
</workbook>
</file>

<file path=xl/calcChain.xml><?xml version="1.0" encoding="utf-8"?>
<calcChain xmlns="http://schemas.openxmlformats.org/spreadsheetml/2006/main">
  <c r="H180" i="1" l="1"/>
  <c r="G180" i="1"/>
  <c r="F180" i="1"/>
  <c r="E180" i="1"/>
  <c r="C180" i="1"/>
  <c r="C178" i="1"/>
  <c r="I173" i="1"/>
  <c r="I167" i="1"/>
  <c r="I161" i="1"/>
  <c r="I155" i="1"/>
  <c r="I150" i="1"/>
  <c r="I145" i="1"/>
  <c r="I140" i="1"/>
  <c r="I134" i="1"/>
  <c r="I130" i="1"/>
  <c r="I125" i="1"/>
  <c r="I121" i="1"/>
  <c r="I115" i="1"/>
  <c r="I110" i="1"/>
  <c r="I105" i="1"/>
  <c r="I100" i="1"/>
  <c r="I94" i="1"/>
  <c r="I88" i="1"/>
  <c r="I83" i="1"/>
  <c r="I78" i="1"/>
  <c r="I73" i="1"/>
  <c r="I68" i="1"/>
  <c r="I63" i="1"/>
  <c r="I58" i="1"/>
  <c r="I53" i="1"/>
  <c r="I47" i="1"/>
  <c r="I41" i="1"/>
  <c r="I35" i="1"/>
  <c r="I30" i="1"/>
  <c r="I25" i="1"/>
  <c r="I21" i="1"/>
  <c r="I16" i="1"/>
  <c r="I11" i="1"/>
  <c r="I6" i="1"/>
  <c r="D180" i="1"/>
  <c r="C53" i="1"/>
  <c r="C167" i="1"/>
  <c r="C68" i="1"/>
  <c r="C30" i="1"/>
  <c r="C6" i="1"/>
  <c r="C173" i="1"/>
  <c r="C161" i="1"/>
  <c r="C155" i="1"/>
  <c r="C150" i="1"/>
  <c r="C145" i="1"/>
  <c r="C140" i="1"/>
  <c r="C134" i="1"/>
  <c r="C130" i="1"/>
  <c r="C125" i="1"/>
  <c r="C121" i="1"/>
  <c r="C115" i="1"/>
  <c r="C110" i="1"/>
  <c r="C105" i="1"/>
  <c r="C100" i="1"/>
  <c r="C94" i="1"/>
  <c r="C88" i="1"/>
  <c r="C83" i="1"/>
  <c r="C78" i="1"/>
  <c r="C73" i="1"/>
  <c r="C63" i="1"/>
  <c r="C58" i="1"/>
  <c r="C47" i="1"/>
  <c r="C41" i="1"/>
  <c r="C35" i="1"/>
  <c r="C25" i="1"/>
  <c r="C21" i="1"/>
  <c r="C16" i="1"/>
  <c r="C11" i="1"/>
</calcChain>
</file>

<file path=xl/sharedStrings.xml><?xml version="1.0" encoding="utf-8"?>
<sst xmlns="http://schemas.openxmlformats.org/spreadsheetml/2006/main" count="248" uniqueCount="57">
  <si>
    <t>Assessed Contributions</t>
  </si>
  <si>
    <t>Voluntary Contributions - Specified</t>
  </si>
  <si>
    <t>UN</t>
  </si>
  <si>
    <t>Voluntary Contributions - Non-specified</t>
  </si>
  <si>
    <t>Revenue from other activities</t>
  </si>
  <si>
    <t>FAO - Food and Agricultural Organization</t>
  </si>
  <si>
    <t>IAEA - International Atomic Energy Agency</t>
  </si>
  <si>
    <t>ICAO - International Civil Aviation Organization</t>
  </si>
  <si>
    <t>IFAD - International Fund for Agricultural Development</t>
  </si>
  <si>
    <t>ILO - International Labor Organization</t>
  </si>
  <si>
    <t>IMO - International Maritime Organization</t>
  </si>
  <si>
    <t>IOM - International Organization for Migration</t>
  </si>
  <si>
    <t>ITC - International Trade Center UNCTAD/WTO</t>
  </si>
  <si>
    <t>ITU - International Telecommunication Union</t>
  </si>
  <si>
    <t>PAHO - Pan American Health Organization</t>
  </si>
  <si>
    <t>UNAIDS - Joint UN Programme on HIV/AIDS</t>
  </si>
  <si>
    <t>UNDP - UN Development Programme</t>
  </si>
  <si>
    <t>UNEP - UN Environment Programme</t>
  </si>
  <si>
    <t>UNFPA - UN Population Fund</t>
  </si>
  <si>
    <t>UN-HABITAT - UN Human Settlements Programme</t>
  </si>
  <si>
    <t>UNHCR - Office of the UN High Commissioner for Refugees</t>
  </si>
  <si>
    <t>UNICEF - UN Children's Fund</t>
  </si>
  <si>
    <t>UNIDO - UN Industrial Development Organization</t>
  </si>
  <si>
    <t>UNITAR - UN Institute for Training and Research</t>
  </si>
  <si>
    <t>UNODC - UN Office on Drugs and Crime</t>
  </si>
  <si>
    <t>UNOPS - UN Office for Project Services</t>
  </si>
  <si>
    <t>UNRWA - UN Relief and Works Agency for Palestine Refugees</t>
  </si>
  <si>
    <t>UNU - UN University</t>
  </si>
  <si>
    <t>UNWTO - World Tourism Organization</t>
  </si>
  <si>
    <t>UPU - Universal Postal Union</t>
  </si>
  <si>
    <t>WFP - World Food Programme</t>
  </si>
  <si>
    <t>WHO - World Health Organization</t>
  </si>
  <si>
    <t>WIPO - World Intellectual Property Organization</t>
  </si>
  <si>
    <t>WMO - World Meteorological Organization</t>
  </si>
  <si>
    <t>WTO - World Trade Organization</t>
  </si>
  <si>
    <t>DPKO - Department of Peacekeeping Operations</t>
  </si>
  <si>
    <t>Assessed</t>
  </si>
  <si>
    <t>U.S.A.</t>
  </si>
  <si>
    <t>Voluntary Specified</t>
  </si>
  <si>
    <t>UNESCO - UN Educational, Scientific and Cultural Org</t>
  </si>
  <si>
    <t>All States</t>
  </si>
  <si>
    <t>All Sources, Total</t>
  </si>
  <si>
    <t xml:space="preserve">UN Women  - UN Entity for Gender Equality </t>
  </si>
  <si>
    <t>% percentage US of total</t>
  </si>
  <si>
    <t>Voluntary         Not-specified</t>
  </si>
  <si>
    <t>% assessed contribution</t>
  </si>
  <si>
    <t>NDC</t>
  </si>
  <si>
    <t>not member</t>
  </si>
  <si>
    <t>Note:  (3) Source for total U.S. contributions: voluntary contributions specified
http://www.unsceb.org/content/FS-D03-01</t>
  </si>
  <si>
    <t>Note:  (4) Source for total U.S. contributions: voluntary contributions non-specified
http://www.unsceb.org/content/FS-D02-01</t>
  </si>
  <si>
    <t>Note:  (5) Source for total U.S. contributions: percentage assessed contributions A/71/583, Table 5</t>
  </si>
  <si>
    <t>Note:  (2) Source for total U.S. contributions: assessed  contributions http://www.unsceb.org/content/FS-D01-01</t>
  </si>
  <si>
    <t xml:space="preserve">Note: (7) Source for contributions of all states combined broken down by agency and revenue type: Source:  http://www.unsceb.org/content/FS-A00-02  </t>
  </si>
  <si>
    <t>Note: (8) NDC means no direct contribution is assessed for or received from member state; assessed contributions to ITC-UNCTAD/WTO, UN-Habitat, UNHCR, UNODC, and UN-Women are paid through assessed contributions to the "UN"</t>
  </si>
  <si>
    <t>TOTAL 2016</t>
  </si>
  <si>
    <t>Note:  (1) Source for total U.S. contributions: http://www.unsceb.org/content/FS-D00-01</t>
  </si>
  <si>
    <t xml:space="preserve">Note:  (6) Source for total U.S. contributions: 
percentage assessed peacekeeping budget, A/70/331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</si>
</sst>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5">
    <xf numFmtId="0" fontId="0" fillId="0" borderId="0" xfId="0"/>
    <xf numFmtId="3" fontId="0" fillId="0" borderId="0" xfId="0" applyNumberFormat="1"/>
    <xf numFmtId="0" fontId="0" fillId="0" borderId="0" xfId="0" applyFill="1"/>
    <xf numFmtId="3" fontId="2" fillId="0" borderId="0" xfId="0" applyNumberFormat="1" applyFont="1"/>
    <xf numFmtId="3" fontId="0" fillId="0" borderId="0" xfId="0" applyNumberFormat="1" applyFill="1"/>
    <xf numFmtId="0" fontId="0" fillId="0" borderId="0" xfId="0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center" wrapText="1"/>
    </xf>
    <xf numFmtId="0" fontId="0" fillId="2" borderId="5" xfId="0" applyFill="1" applyBorder="1"/>
    <xf numFmtId="3" fontId="0" fillId="0" borderId="5" xfId="0" applyNumberFormat="1" applyBorder="1" applyAlignment="1">
      <alignment vertical="center" wrapText="1"/>
    </xf>
    <xf numFmtId="0" fontId="0" fillId="3" borderId="5" xfId="0" applyFill="1" applyBorder="1"/>
    <xf numFmtId="3" fontId="0" fillId="2" borderId="5" xfId="0" applyNumberFormat="1" applyFill="1" applyBorder="1"/>
    <xf numFmtId="0" fontId="0" fillId="6" borderId="5" xfId="0" applyFill="1" applyBorder="1"/>
    <xf numFmtId="0" fontId="0" fillId="0" borderId="4" xfId="0" applyFill="1" applyBorder="1" applyAlignment="1">
      <alignment vertical="center" wrapText="1"/>
    </xf>
    <xf numFmtId="0" fontId="1" fillId="0" borderId="5" xfId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 wrapText="1"/>
    </xf>
    <xf numFmtId="3" fontId="0" fillId="3" borderId="5" xfId="0" applyNumberFormat="1" applyFill="1" applyBorder="1"/>
    <xf numFmtId="0" fontId="0" fillId="5" borderId="5" xfId="0" applyFill="1" applyBorder="1"/>
    <xf numFmtId="3" fontId="0" fillId="2" borderId="5" xfId="0" applyNumberFormat="1" applyFont="1" applyFill="1" applyBorder="1"/>
    <xf numFmtId="3" fontId="2" fillId="0" borderId="5" xfId="0" applyNumberFormat="1" applyFont="1" applyBorder="1"/>
    <xf numFmtId="0" fontId="0" fillId="0" borderId="7" xfId="0" applyBorder="1" applyAlignment="1">
      <alignment vertical="center" wrapText="1"/>
    </xf>
    <xf numFmtId="0" fontId="0" fillId="0" borderId="8" xfId="0" applyBorder="1"/>
    <xf numFmtId="3" fontId="2" fillId="0" borderId="8" xfId="0" applyNumberFormat="1" applyFont="1" applyFill="1" applyBorder="1"/>
    <xf numFmtId="3" fontId="0" fillId="4" borderId="5" xfId="0" applyNumberFormat="1" applyFill="1" applyBorder="1"/>
    <xf numFmtId="3" fontId="0" fillId="4" borderId="5" xfId="0" applyNumberFormat="1" applyFont="1" applyFill="1" applyBorder="1"/>
    <xf numFmtId="3" fontId="0" fillId="5" borderId="6" xfId="0" applyNumberFormat="1" applyFill="1" applyBorder="1" applyAlignment="1">
      <alignment vertical="center" wrapText="1"/>
    </xf>
    <xf numFmtId="3" fontId="0" fillId="5" borderId="6" xfId="0" applyNumberFormat="1" applyFill="1" applyBorder="1"/>
    <xf numFmtId="0" fontId="0" fillId="7" borderId="5" xfId="0" applyFill="1" applyBorder="1"/>
    <xf numFmtId="3" fontId="2" fillId="2" borderId="5" xfId="0" applyNumberFormat="1" applyFont="1" applyFill="1" applyBorder="1"/>
    <xf numFmtId="3" fontId="2" fillId="4" borderId="5" xfId="0" applyNumberFormat="1" applyFont="1" applyFill="1" applyBorder="1"/>
    <xf numFmtId="3" fontId="2" fillId="5" borderId="6" xfId="0" applyNumberFormat="1" applyFont="1" applyFill="1" applyBorder="1"/>
    <xf numFmtId="3" fontId="4" fillId="3" borderId="5" xfId="0" applyNumberFormat="1" applyFont="1" applyFill="1" applyBorder="1"/>
    <xf numFmtId="3" fontId="0" fillId="3" borderId="6" xfId="0" applyNumberFormat="1" applyFill="1" applyBorder="1" applyAlignment="1">
      <alignment vertical="center" wrapText="1"/>
    </xf>
    <xf numFmtId="3" fontId="0" fillId="3" borderId="6" xfId="0" applyNumberFormat="1" applyFill="1" applyBorder="1"/>
    <xf numFmtId="3" fontId="0" fillId="3" borderId="6" xfId="0" applyNumberForma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164" fontId="0" fillId="0" borderId="5" xfId="0" applyNumberFormat="1" applyFill="1" applyBorder="1"/>
    <xf numFmtId="164" fontId="3" fillId="0" borderId="5" xfId="0" applyNumberFormat="1" applyFont="1" applyFill="1" applyBorder="1" applyAlignment="1">
      <alignment horizontal="center" vertical="center" wrapText="1"/>
    </xf>
    <xf numFmtId="164" fontId="0" fillId="0" borderId="5" xfId="0" applyNumberFormat="1" applyFill="1" applyBorder="1" applyAlignment="1">
      <alignment vertical="center" wrapText="1"/>
    </xf>
    <xf numFmtId="164" fontId="0" fillId="0" borderId="5" xfId="0" applyNumberFormat="1" applyFill="1" applyBorder="1" applyAlignment="1">
      <alignment horizontal="right"/>
    </xf>
    <xf numFmtId="164" fontId="2" fillId="0" borderId="5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Alignment="1">
      <alignment horizontal="right"/>
    </xf>
    <xf numFmtId="164" fontId="0" fillId="0" borderId="5" xfId="0" applyNumberFormat="1" applyBorder="1" applyAlignment="1">
      <alignment horizontal="right"/>
    </xf>
    <xf numFmtId="0" fontId="5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3" fontId="3" fillId="5" borderId="6" xfId="0" applyNumberFormat="1" applyFont="1" applyFill="1" applyBorder="1" applyAlignment="1">
      <alignment horizontal="center" vertical="center" wrapText="1"/>
    </xf>
    <xf numFmtId="3" fontId="3" fillId="3" borderId="6" xfId="0" applyNumberFormat="1" applyFont="1" applyFill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wrapText="1"/>
    </xf>
    <xf numFmtId="3" fontId="2" fillId="0" borderId="8" xfId="0" applyNumberFormat="1" applyFont="1" applyBorder="1"/>
    <xf numFmtId="164" fontId="4" fillId="0" borderId="5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  <color rgb="FF66CCFF"/>
      <color rgb="FF99FFCC"/>
      <color rgb="FF99CCFF"/>
      <color rgb="FFFFCCFF"/>
      <color rgb="FFCCCCFF"/>
      <color rgb="FFCCFFCC"/>
      <color rgb="FF99FF66"/>
      <color rgb="FFFFFF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workbookViewId="0">
      <selection activeCell="A186" sqref="A186"/>
    </sheetView>
  </sheetViews>
  <sheetFormatPr defaultRowHeight="14.5" x14ac:dyDescent="0.35"/>
  <cols>
    <col min="1" max="1" width="54.7265625" customWidth="1"/>
    <col min="2" max="2" width="38.26953125" customWidth="1"/>
    <col min="3" max="3" width="14.453125" customWidth="1"/>
    <col min="4" max="6" width="15.1796875" style="2" customWidth="1"/>
    <col min="7" max="7" width="15.81640625" style="4" customWidth="1"/>
    <col min="8" max="8" width="15.26953125" style="1" customWidth="1"/>
    <col min="9" max="9" width="14" style="42" customWidth="1"/>
    <col min="10" max="10" width="11.7265625" style="43" customWidth="1"/>
  </cols>
  <sheetData>
    <row r="1" spans="1:10" ht="28.5" customHeight="1" x14ac:dyDescent="0.35">
      <c r="A1" s="47">
        <v>2016</v>
      </c>
      <c r="B1" s="48"/>
      <c r="C1" s="48"/>
      <c r="D1" s="49" t="s">
        <v>40</v>
      </c>
      <c r="E1" s="49" t="s">
        <v>37</v>
      </c>
      <c r="F1" s="49" t="s">
        <v>37</v>
      </c>
      <c r="G1" s="50" t="s">
        <v>37</v>
      </c>
      <c r="H1" s="51" t="s">
        <v>37</v>
      </c>
      <c r="I1" s="52" t="s">
        <v>37</v>
      </c>
      <c r="J1" s="53" t="s">
        <v>37</v>
      </c>
    </row>
    <row r="2" spans="1:10" ht="33" customHeight="1" x14ac:dyDescent="0.35">
      <c r="A2" s="54"/>
      <c r="B2" s="55"/>
      <c r="C2" s="55"/>
      <c r="D2" s="56" t="s">
        <v>41</v>
      </c>
      <c r="E2" s="57" t="s">
        <v>36</v>
      </c>
      <c r="F2" s="58" t="s">
        <v>38</v>
      </c>
      <c r="G2" s="59" t="s">
        <v>44</v>
      </c>
      <c r="H2" s="60" t="s">
        <v>41</v>
      </c>
      <c r="I2" s="38" t="s">
        <v>43</v>
      </c>
      <c r="J2" s="61" t="s">
        <v>45</v>
      </c>
    </row>
    <row r="3" spans="1:10" ht="15.75" customHeight="1" x14ac:dyDescent="0.35">
      <c r="A3" s="8" t="s">
        <v>35</v>
      </c>
      <c r="B3" s="9" t="s">
        <v>0</v>
      </c>
      <c r="C3" s="10">
        <v>8282141000</v>
      </c>
      <c r="D3" s="11"/>
      <c r="E3" s="12">
        <v>2357722000</v>
      </c>
      <c r="F3" s="24"/>
      <c r="G3" s="26"/>
      <c r="H3" s="33"/>
      <c r="I3" s="39">
        <v>0.28383399999999998</v>
      </c>
      <c r="J3" s="44">
        <v>0.28567100000000001</v>
      </c>
    </row>
    <row r="4" spans="1:10" x14ac:dyDescent="0.35">
      <c r="A4" s="8" t="s">
        <v>35</v>
      </c>
      <c r="B4" s="28" t="s">
        <v>1</v>
      </c>
      <c r="C4" s="10">
        <v>392407000</v>
      </c>
      <c r="D4" s="11"/>
      <c r="E4" s="12"/>
      <c r="F4" s="24"/>
      <c r="G4" s="26"/>
      <c r="H4" s="33"/>
      <c r="I4" s="39"/>
      <c r="J4" s="63"/>
    </row>
    <row r="5" spans="1:10" x14ac:dyDescent="0.35">
      <c r="A5" s="8" t="s">
        <v>35</v>
      </c>
      <c r="B5" s="13" t="s">
        <v>4</v>
      </c>
      <c r="C5" s="10">
        <v>51808000</v>
      </c>
      <c r="D5" s="11"/>
      <c r="E5" s="12"/>
      <c r="F5" s="24"/>
      <c r="G5" s="26"/>
      <c r="H5" s="33"/>
      <c r="I5" s="39"/>
      <c r="J5" s="63"/>
    </row>
    <row r="6" spans="1:10" s="2" customFormat="1" x14ac:dyDescent="0.35">
      <c r="A6" s="14"/>
      <c r="B6" s="15"/>
      <c r="C6" s="16">
        <f>SUM(C3:C5)</f>
        <v>8726356000</v>
      </c>
      <c r="D6" s="17">
        <v>8726356000</v>
      </c>
      <c r="E6" s="12"/>
      <c r="F6" s="24"/>
      <c r="G6" s="26"/>
      <c r="H6" s="33">
        <v>2357722000</v>
      </c>
      <c r="I6" s="39">
        <f>H6/D6</f>
        <v>0.27018402641377454</v>
      </c>
      <c r="J6" s="64"/>
    </row>
    <row r="7" spans="1:10" s="2" customFormat="1" x14ac:dyDescent="0.35">
      <c r="A7" s="14"/>
      <c r="B7" s="15"/>
      <c r="C7" s="16"/>
      <c r="D7" s="11"/>
      <c r="E7" s="12"/>
      <c r="F7" s="24"/>
      <c r="G7" s="26"/>
      <c r="H7" s="33"/>
      <c r="I7" s="39"/>
      <c r="J7" s="64"/>
    </row>
    <row r="8" spans="1:10" x14ac:dyDescent="0.35">
      <c r="A8" s="8" t="s">
        <v>5</v>
      </c>
      <c r="B8" s="28" t="s">
        <v>1</v>
      </c>
      <c r="C8" s="10">
        <v>770409171</v>
      </c>
      <c r="D8" s="11"/>
      <c r="E8" s="12"/>
      <c r="F8" s="24">
        <v>88909378</v>
      </c>
      <c r="G8" s="26"/>
      <c r="H8" s="33"/>
      <c r="I8" s="39"/>
      <c r="J8" s="63"/>
    </row>
    <row r="9" spans="1:10" x14ac:dyDescent="0.35">
      <c r="A9" s="8" t="s">
        <v>5</v>
      </c>
      <c r="B9" s="9" t="s">
        <v>0</v>
      </c>
      <c r="C9" s="10">
        <v>487423968</v>
      </c>
      <c r="D9" s="11"/>
      <c r="E9" s="12">
        <v>110547611</v>
      </c>
      <c r="F9" s="24"/>
      <c r="G9" s="26"/>
      <c r="H9" s="33"/>
      <c r="I9" s="39">
        <v>0.22700799999999999</v>
      </c>
      <c r="J9" s="63">
        <v>0.22</v>
      </c>
    </row>
    <row r="10" spans="1:10" x14ac:dyDescent="0.35">
      <c r="A10" s="8" t="s">
        <v>5</v>
      </c>
      <c r="B10" s="13" t="s">
        <v>4</v>
      </c>
      <c r="C10" s="10">
        <v>38613000</v>
      </c>
      <c r="D10" s="11"/>
      <c r="E10" s="12"/>
      <c r="F10" s="24"/>
      <c r="G10" s="26"/>
      <c r="H10" s="33"/>
      <c r="I10" s="39"/>
      <c r="J10" s="63"/>
    </row>
    <row r="11" spans="1:10" s="2" customFormat="1" x14ac:dyDescent="0.35">
      <c r="A11" s="14"/>
      <c r="B11" s="15"/>
      <c r="C11" s="16">
        <f>SUM(C8:C10)</f>
        <v>1296446139</v>
      </c>
      <c r="D11" s="17">
        <v>1296446139</v>
      </c>
      <c r="E11" s="12"/>
      <c r="F11" s="24"/>
      <c r="G11" s="26"/>
      <c r="H11" s="1">
        <v>199456989</v>
      </c>
      <c r="I11" s="39">
        <f>H11/D11</f>
        <v>0.15384903622286156</v>
      </c>
      <c r="J11" s="64"/>
    </row>
    <row r="12" spans="1:10" s="2" customFormat="1" x14ac:dyDescent="0.35">
      <c r="A12" s="14"/>
      <c r="B12" s="15"/>
      <c r="C12" s="16"/>
      <c r="D12" s="11"/>
      <c r="E12" s="12"/>
      <c r="F12" s="24"/>
      <c r="G12" s="26"/>
      <c r="H12" s="33"/>
      <c r="I12" s="39"/>
      <c r="J12" s="64"/>
    </row>
    <row r="13" spans="1:10" x14ac:dyDescent="0.35">
      <c r="A13" s="8" t="s">
        <v>6</v>
      </c>
      <c r="B13" s="9" t="s">
        <v>0</v>
      </c>
      <c r="C13" s="10">
        <v>371183271</v>
      </c>
      <c r="D13" s="11"/>
      <c r="E13" s="12">
        <v>94541188</v>
      </c>
      <c r="F13" s="24"/>
      <c r="G13" s="26"/>
      <c r="H13" s="33"/>
      <c r="I13" s="39"/>
      <c r="J13" s="63">
        <v>0.25646000000000002</v>
      </c>
    </row>
    <row r="14" spans="1:10" x14ac:dyDescent="0.35">
      <c r="A14" s="8" t="s">
        <v>6</v>
      </c>
      <c r="B14" s="28" t="s">
        <v>1</v>
      </c>
      <c r="C14" s="10">
        <v>251901740</v>
      </c>
      <c r="D14" s="11"/>
      <c r="E14" s="12"/>
      <c r="F14" s="24">
        <v>102672407</v>
      </c>
      <c r="G14" s="26"/>
      <c r="H14" s="33"/>
      <c r="I14" s="39"/>
      <c r="J14" s="63"/>
    </row>
    <row r="15" spans="1:10" x14ac:dyDescent="0.35">
      <c r="A15" s="8" t="s">
        <v>6</v>
      </c>
      <c r="B15" s="13" t="s">
        <v>4</v>
      </c>
      <c r="C15" s="10">
        <v>8980151</v>
      </c>
      <c r="D15" s="11"/>
      <c r="E15" s="12"/>
      <c r="F15" s="24"/>
      <c r="G15" s="26"/>
      <c r="H15" s="33"/>
      <c r="I15" s="39"/>
      <c r="J15" s="63"/>
    </row>
    <row r="16" spans="1:10" s="2" customFormat="1" x14ac:dyDescent="0.35">
      <c r="A16" s="14"/>
      <c r="B16" s="15"/>
      <c r="C16" s="16">
        <f>SUM(C13:C15)</f>
        <v>632065162</v>
      </c>
      <c r="D16" s="17">
        <v>632065162</v>
      </c>
      <c r="E16" s="12"/>
      <c r="F16" s="24"/>
      <c r="G16" s="26"/>
      <c r="H16" s="1">
        <v>197213594</v>
      </c>
      <c r="I16" s="39">
        <f>H16/D16</f>
        <v>0.31201465585600491</v>
      </c>
      <c r="J16" s="64"/>
    </row>
    <row r="17" spans="1:10" s="2" customFormat="1" x14ac:dyDescent="0.35">
      <c r="A17" s="14"/>
      <c r="B17" s="15"/>
      <c r="C17" s="16"/>
      <c r="D17" s="11"/>
      <c r="E17" s="12"/>
      <c r="F17" s="24"/>
      <c r="G17" s="26"/>
      <c r="H17" s="33"/>
      <c r="I17" s="39"/>
      <c r="J17" s="64"/>
    </row>
    <row r="18" spans="1:10" x14ac:dyDescent="0.35">
      <c r="A18" s="8" t="s">
        <v>7</v>
      </c>
      <c r="B18" s="28" t="s">
        <v>1</v>
      </c>
      <c r="C18" s="10">
        <v>100802180</v>
      </c>
      <c r="D18" s="11"/>
      <c r="E18" s="12"/>
      <c r="F18" s="24">
        <v>1584331</v>
      </c>
      <c r="G18" s="26"/>
      <c r="H18" s="33"/>
      <c r="I18" s="39"/>
      <c r="J18" s="63"/>
    </row>
    <row r="19" spans="1:10" x14ac:dyDescent="0.35">
      <c r="A19" s="8" t="s">
        <v>7</v>
      </c>
      <c r="B19" s="9" t="s">
        <v>0</v>
      </c>
      <c r="C19" s="10">
        <v>77958247</v>
      </c>
      <c r="D19" s="11"/>
      <c r="E19" s="12">
        <v>17059183</v>
      </c>
      <c r="F19" s="24"/>
      <c r="G19" s="27"/>
      <c r="H19" s="34"/>
      <c r="I19" s="39"/>
      <c r="J19" s="63">
        <v>0.22070000000000001</v>
      </c>
    </row>
    <row r="20" spans="1:10" x14ac:dyDescent="0.35">
      <c r="A20" s="8" t="s">
        <v>7</v>
      </c>
      <c r="B20" s="13" t="s">
        <v>4</v>
      </c>
      <c r="C20" s="10">
        <v>19126535</v>
      </c>
      <c r="D20" s="11"/>
      <c r="E20" s="12"/>
      <c r="F20" s="24"/>
      <c r="G20" s="27"/>
      <c r="H20" s="34"/>
      <c r="I20" s="39"/>
      <c r="J20" s="63"/>
    </row>
    <row r="21" spans="1:10" s="2" customFormat="1" x14ac:dyDescent="0.35">
      <c r="A21" s="14"/>
      <c r="B21" s="15"/>
      <c r="C21" s="16">
        <f>SUM(C18:C20)</f>
        <v>197886962</v>
      </c>
      <c r="D21" s="17">
        <v>197886962</v>
      </c>
      <c r="E21" s="12"/>
      <c r="F21" s="24"/>
      <c r="G21" s="27"/>
      <c r="H21" s="34">
        <v>18789716</v>
      </c>
      <c r="I21" s="39">
        <f>H21/D21</f>
        <v>9.4951763421381952E-2</v>
      </c>
      <c r="J21" s="64"/>
    </row>
    <row r="22" spans="1:10" s="2" customFormat="1" x14ac:dyDescent="0.35">
      <c r="A22" s="14"/>
      <c r="B22" s="15"/>
      <c r="C22" s="16"/>
      <c r="D22" s="11"/>
      <c r="E22" s="12"/>
      <c r="F22" s="24"/>
      <c r="G22" s="27"/>
      <c r="H22" s="34"/>
      <c r="I22" s="39"/>
      <c r="J22" s="64"/>
    </row>
    <row r="23" spans="1:10" x14ac:dyDescent="0.35">
      <c r="A23" s="8" t="s">
        <v>8</v>
      </c>
      <c r="B23" s="18" t="s">
        <v>3</v>
      </c>
      <c r="C23" s="10">
        <v>418292000</v>
      </c>
      <c r="D23" s="11"/>
      <c r="E23" s="12"/>
      <c r="F23" s="24"/>
      <c r="G23" s="27">
        <v>30000000</v>
      </c>
      <c r="H23" s="34"/>
      <c r="I23" s="39"/>
      <c r="J23" s="63"/>
    </row>
    <row r="24" spans="1:10" x14ac:dyDescent="0.35">
      <c r="A24" s="8" t="s">
        <v>8</v>
      </c>
      <c r="B24" s="28" t="s">
        <v>1</v>
      </c>
      <c r="C24" s="10">
        <v>108504000</v>
      </c>
      <c r="D24" s="11"/>
      <c r="E24" s="12"/>
      <c r="F24" s="24"/>
      <c r="G24" s="27"/>
      <c r="H24" s="34"/>
      <c r="I24" s="39"/>
      <c r="J24" s="63"/>
    </row>
    <row r="25" spans="1:10" s="2" customFormat="1" x14ac:dyDescent="0.35">
      <c r="A25" s="14"/>
      <c r="B25" s="15"/>
      <c r="C25" s="16">
        <f>SUM(C23:C24)</f>
        <v>526796000</v>
      </c>
      <c r="D25" s="17">
        <v>526796000</v>
      </c>
      <c r="E25" s="12"/>
      <c r="F25" s="24"/>
      <c r="G25" s="27"/>
      <c r="H25" s="34">
        <v>31930000</v>
      </c>
      <c r="I25" s="39">
        <f>H25/D25</f>
        <v>6.0611697886848039E-2</v>
      </c>
      <c r="J25" s="64"/>
    </row>
    <row r="26" spans="1:10" s="2" customFormat="1" x14ac:dyDescent="0.35">
      <c r="A26" s="14"/>
      <c r="B26" s="15"/>
      <c r="C26" s="16"/>
      <c r="D26" s="11"/>
      <c r="E26" s="12"/>
      <c r="F26" s="24"/>
      <c r="G26" s="27"/>
      <c r="H26" s="34"/>
      <c r="I26" s="39"/>
      <c r="J26" s="64"/>
    </row>
    <row r="27" spans="1:10" x14ac:dyDescent="0.35">
      <c r="A27" s="8" t="s">
        <v>9</v>
      </c>
      <c r="B27" s="9" t="s">
        <v>0</v>
      </c>
      <c r="C27" s="10">
        <v>398695000</v>
      </c>
      <c r="D27" s="11"/>
      <c r="E27" s="12">
        <v>81294883</v>
      </c>
      <c r="F27" s="24"/>
      <c r="G27" s="27"/>
      <c r="H27" s="34"/>
      <c r="I27" s="39"/>
      <c r="J27" s="63">
        <v>0.22</v>
      </c>
    </row>
    <row r="28" spans="1:10" x14ac:dyDescent="0.35">
      <c r="A28" s="8" t="s">
        <v>9</v>
      </c>
      <c r="B28" s="13" t="s">
        <v>4</v>
      </c>
      <c r="C28" s="10">
        <v>18800000</v>
      </c>
      <c r="D28" s="11"/>
      <c r="E28" s="12"/>
      <c r="F28" s="24"/>
      <c r="G28" s="27"/>
      <c r="H28" s="34"/>
      <c r="I28" s="39"/>
      <c r="J28" s="63"/>
    </row>
    <row r="29" spans="1:10" x14ac:dyDescent="0.35">
      <c r="A29" s="8" t="s">
        <v>9</v>
      </c>
      <c r="B29" s="28" t="s">
        <v>1</v>
      </c>
      <c r="C29" s="10">
        <v>252406812</v>
      </c>
      <c r="D29" s="11"/>
      <c r="E29" s="12"/>
      <c r="F29" s="24">
        <v>34845108</v>
      </c>
      <c r="G29" s="27"/>
      <c r="H29" s="34"/>
      <c r="I29" s="39"/>
      <c r="J29" s="63"/>
    </row>
    <row r="30" spans="1:10" s="2" customFormat="1" x14ac:dyDescent="0.35">
      <c r="A30" s="14"/>
      <c r="B30" s="15"/>
      <c r="C30" s="16">
        <f>SUM(C27:C29)</f>
        <v>669901812</v>
      </c>
      <c r="D30" s="17">
        <v>669901812</v>
      </c>
      <c r="E30" s="12"/>
      <c r="F30" s="24"/>
      <c r="G30" s="27"/>
      <c r="H30" s="34">
        <v>116139991</v>
      </c>
      <c r="I30" s="39">
        <f>H30/D30</f>
        <v>0.17336867719951771</v>
      </c>
      <c r="J30" s="64"/>
    </row>
    <row r="31" spans="1:10" s="2" customFormat="1" x14ac:dyDescent="0.35">
      <c r="A31" s="14"/>
      <c r="B31" s="15"/>
      <c r="C31" s="16"/>
      <c r="D31" s="11"/>
      <c r="E31" s="12"/>
      <c r="F31" s="24"/>
      <c r="G31" s="27"/>
      <c r="H31" s="34"/>
      <c r="I31" s="37"/>
      <c r="J31" s="64"/>
    </row>
    <row r="32" spans="1:10" x14ac:dyDescent="0.35">
      <c r="A32" s="8" t="s">
        <v>10</v>
      </c>
      <c r="B32" s="9" t="s">
        <v>0</v>
      </c>
      <c r="C32" s="10">
        <v>36861689</v>
      </c>
      <c r="D32" s="11"/>
      <c r="E32" s="12">
        <v>967222</v>
      </c>
      <c r="F32" s="24"/>
      <c r="G32" s="27"/>
      <c r="H32" s="34"/>
      <c r="I32" s="37"/>
      <c r="J32" s="63">
        <v>2.69E-2</v>
      </c>
    </row>
    <row r="33" spans="1:10" x14ac:dyDescent="0.35">
      <c r="A33" s="8" t="s">
        <v>10</v>
      </c>
      <c r="B33" s="13" t="s">
        <v>4</v>
      </c>
      <c r="C33" s="1">
        <v>16808715</v>
      </c>
      <c r="D33" s="11"/>
      <c r="E33" s="12"/>
      <c r="F33" s="24"/>
      <c r="G33" s="27"/>
      <c r="H33" s="34"/>
      <c r="I33" s="37"/>
      <c r="J33" s="63"/>
    </row>
    <row r="34" spans="1:10" x14ac:dyDescent="0.35">
      <c r="A34" s="8" t="s">
        <v>10</v>
      </c>
      <c r="B34" s="28" t="s">
        <v>1</v>
      </c>
      <c r="C34" s="1">
        <v>5052628</v>
      </c>
      <c r="D34" s="11"/>
      <c r="E34" s="12"/>
      <c r="F34" s="24">
        <v>326865</v>
      </c>
      <c r="G34" s="27"/>
      <c r="H34" s="34"/>
      <c r="I34" s="37"/>
      <c r="J34" s="63"/>
    </row>
    <row r="35" spans="1:10" s="2" customFormat="1" ht="14.25" customHeight="1" x14ac:dyDescent="0.35">
      <c r="A35" s="14"/>
      <c r="B35" s="15"/>
      <c r="C35" s="16">
        <f>SUM(C32:C34)</f>
        <v>58723032</v>
      </c>
      <c r="D35" s="17">
        <v>58723032</v>
      </c>
      <c r="E35" s="12"/>
      <c r="F35" s="24"/>
      <c r="G35" s="27"/>
      <c r="H35" s="34">
        <v>1294087</v>
      </c>
      <c r="I35" s="37">
        <f>H35/D35</f>
        <v>2.2037128464347685E-2</v>
      </c>
      <c r="J35" s="64"/>
    </row>
    <row r="36" spans="1:10" s="2" customFormat="1" ht="14.25" customHeight="1" x14ac:dyDescent="0.35">
      <c r="A36" s="14"/>
      <c r="B36" s="15"/>
      <c r="C36" s="16"/>
      <c r="D36" s="11"/>
      <c r="E36" s="12"/>
      <c r="F36" s="24"/>
      <c r="G36" s="27"/>
      <c r="H36" s="34"/>
      <c r="I36" s="37"/>
      <c r="J36" s="64"/>
    </row>
    <row r="37" spans="1:10" x14ac:dyDescent="0.35">
      <c r="A37" s="8" t="s">
        <v>11</v>
      </c>
      <c r="B37" s="28" t="s">
        <v>1</v>
      </c>
      <c r="C37" s="10">
        <v>1461551770</v>
      </c>
      <c r="D37" s="11"/>
      <c r="E37" s="12"/>
      <c r="F37" s="24">
        <v>531590742</v>
      </c>
      <c r="G37" s="27"/>
      <c r="H37" s="34"/>
      <c r="I37" s="37"/>
      <c r="J37" s="63"/>
    </row>
    <row r="38" spans="1:10" x14ac:dyDescent="0.35">
      <c r="A38" s="8" t="s">
        <v>11</v>
      </c>
      <c r="B38" s="13" t="s">
        <v>4</v>
      </c>
      <c r="C38" s="10">
        <v>104739271</v>
      </c>
      <c r="D38" s="11"/>
      <c r="E38" s="12"/>
      <c r="F38" s="24"/>
      <c r="G38" s="27"/>
      <c r="H38" s="34"/>
      <c r="I38" s="37"/>
      <c r="J38" s="63"/>
    </row>
    <row r="39" spans="1:10" x14ac:dyDescent="0.35">
      <c r="A39" s="8" t="s">
        <v>11</v>
      </c>
      <c r="B39" s="9" t="s">
        <v>0</v>
      </c>
      <c r="C39" s="10">
        <v>45887855</v>
      </c>
      <c r="D39" s="11"/>
      <c r="E39" s="12">
        <v>11017035</v>
      </c>
      <c r="F39" s="24"/>
      <c r="G39" s="27"/>
      <c r="H39" s="34"/>
      <c r="I39" s="37"/>
      <c r="J39" s="63">
        <v>0.24739</v>
      </c>
    </row>
    <row r="40" spans="1:10" x14ac:dyDescent="0.35">
      <c r="A40" s="8" t="s">
        <v>11</v>
      </c>
      <c r="B40" s="18" t="s">
        <v>3</v>
      </c>
      <c r="C40" s="10">
        <v>3455096</v>
      </c>
      <c r="D40" s="11"/>
      <c r="E40" s="12"/>
      <c r="F40" s="24"/>
      <c r="G40" s="27">
        <v>2100000</v>
      </c>
      <c r="H40" s="34"/>
      <c r="I40" s="37"/>
      <c r="J40" s="63"/>
    </row>
    <row r="41" spans="1:10" s="2" customFormat="1" ht="14.25" customHeight="1" x14ac:dyDescent="0.35">
      <c r="A41" s="14"/>
      <c r="B41" s="15"/>
      <c r="C41" s="16">
        <f>SUM(C37:C40)</f>
        <v>1615633992</v>
      </c>
      <c r="D41" s="17">
        <v>1615633992</v>
      </c>
      <c r="E41" s="12"/>
      <c r="F41" s="24"/>
      <c r="G41" s="27"/>
      <c r="H41" s="34">
        <v>544707777</v>
      </c>
      <c r="I41" s="37">
        <f>H41/D41</f>
        <v>0.33714800486817192</v>
      </c>
      <c r="J41" s="64"/>
    </row>
    <row r="42" spans="1:10" s="2" customFormat="1" ht="14.25" customHeight="1" x14ac:dyDescent="0.35">
      <c r="A42" s="14"/>
      <c r="B42" s="15"/>
      <c r="C42" s="16"/>
      <c r="D42" s="11"/>
      <c r="E42" s="12"/>
      <c r="F42" s="24"/>
      <c r="G42" s="27"/>
      <c r="H42" s="34"/>
      <c r="I42" s="37"/>
      <c r="J42" s="64"/>
    </row>
    <row r="43" spans="1:10" x14ac:dyDescent="0.35">
      <c r="A43" s="8" t="s">
        <v>12</v>
      </c>
      <c r="B43" s="28" t="s">
        <v>1</v>
      </c>
      <c r="C43" s="10">
        <v>18003584</v>
      </c>
      <c r="D43" s="11"/>
      <c r="E43" s="12"/>
      <c r="F43" s="24">
        <v>1290872</v>
      </c>
      <c r="G43" s="27"/>
      <c r="H43" s="34"/>
      <c r="I43" s="37"/>
      <c r="J43" s="63"/>
    </row>
    <row r="44" spans="1:10" x14ac:dyDescent="0.35">
      <c r="A44" s="8" t="s">
        <v>12</v>
      </c>
      <c r="B44" s="9" t="s">
        <v>0</v>
      </c>
      <c r="C44" s="10">
        <v>37394000</v>
      </c>
      <c r="D44" s="11"/>
      <c r="E44" s="12"/>
      <c r="F44" s="24"/>
      <c r="G44" s="27"/>
      <c r="H44" s="34"/>
      <c r="I44" s="37"/>
      <c r="J44" s="63" t="s">
        <v>46</v>
      </c>
    </row>
    <row r="45" spans="1:10" x14ac:dyDescent="0.35">
      <c r="A45" s="8" t="s">
        <v>12</v>
      </c>
      <c r="B45" s="18" t="s">
        <v>3</v>
      </c>
      <c r="C45" s="10">
        <v>8877416</v>
      </c>
      <c r="D45" s="11"/>
      <c r="E45" s="12"/>
      <c r="F45" s="24"/>
      <c r="G45" s="27"/>
      <c r="H45" s="34"/>
      <c r="I45" s="37"/>
      <c r="J45" s="63"/>
    </row>
    <row r="46" spans="1:10" x14ac:dyDescent="0.35">
      <c r="A46" s="8" t="s">
        <v>12</v>
      </c>
      <c r="B46" s="13" t="s">
        <v>4</v>
      </c>
      <c r="C46" s="1">
        <v>2516000</v>
      </c>
      <c r="D46" s="11"/>
      <c r="E46" s="12"/>
      <c r="F46" s="24"/>
      <c r="G46" s="27"/>
      <c r="H46" s="34"/>
      <c r="I46" s="37"/>
      <c r="J46" s="63"/>
    </row>
    <row r="47" spans="1:10" s="2" customFormat="1" x14ac:dyDescent="0.35">
      <c r="A47" s="14"/>
      <c r="B47" s="15"/>
      <c r="C47" s="16">
        <f>SUM(C43:C46)</f>
        <v>66791000</v>
      </c>
      <c r="D47" s="17">
        <v>66791000</v>
      </c>
      <c r="E47" s="12"/>
      <c r="F47" s="24"/>
      <c r="G47" s="27"/>
      <c r="H47" s="34">
        <v>1290872</v>
      </c>
      <c r="I47" s="37">
        <f>H47/D47</f>
        <v>1.9327035079576591E-2</v>
      </c>
      <c r="J47" s="64"/>
    </row>
    <row r="48" spans="1:10" s="2" customFormat="1" x14ac:dyDescent="0.35">
      <c r="A48" s="14"/>
      <c r="B48" s="15"/>
      <c r="C48" s="16"/>
      <c r="D48" s="11"/>
      <c r="E48" s="12"/>
      <c r="F48" s="24"/>
      <c r="G48" s="27"/>
      <c r="H48" s="34"/>
      <c r="I48" s="37"/>
      <c r="J48" s="64"/>
    </row>
    <row r="49" spans="1:10" x14ac:dyDescent="0.35">
      <c r="A49" s="8" t="s">
        <v>13</v>
      </c>
      <c r="B49" s="9" t="s">
        <v>0</v>
      </c>
      <c r="C49" s="10">
        <v>119890732</v>
      </c>
      <c r="D49" s="11"/>
      <c r="E49" s="12">
        <v>9307317</v>
      </c>
      <c r="F49" s="24"/>
      <c r="G49" s="27"/>
      <c r="H49" s="34"/>
      <c r="I49" s="37"/>
      <c r="J49" s="63">
        <v>8.6929999999999993E-2</v>
      </c>
    </row>
    <row r="50" spans="1:10" x14ac:dyDescent="0.35">
      <c r="A50" s="8" t="s">
        <v>13</v>
      </c>
      <c r="B50" s="13" t="s">
        <v>4</v>
      </c>
      <c r="C50" s="10">
        <v>47178031</v>
      </c>
      <c r="D50" s="11"/>
      <c r="E50" s="12"/>
      <c r="F50" s="24"/>
      <c r="G50" s="27"/>
      <c r="H50" s="34"/>
      <c r="I50" s="37"/>
      <c r="J50" s="63"/>
    </row>
    <row r="51" spans="1:10" x14ac:dyDescent="0.35">
      <c r="A51" s="8" t="s">
        <v>13</v>
      </c>
      <c r="B51" s="28" t="s">
        <v>1</v>
      </c>
      <c r="C51" s="1">
        <v>4745984</v>
      </c>
      <c r="D51" s="11"/>
      <c r="E51" s="12"/>
      <c r="F51" s="24"/>
      <c r="G51" s="27"/>
      <c r="H51" s="34"/>
      <c r="I51" s="37"/>
      <c r="J51" s="63"/>
    </row>
    <row r="52" spans="1:10" x14ac:dyDescent="0.35">
      <c r="A52" s="8" t="s">
        <v>13</v>
      </c>
      <c r="B52" s="18" t="s">
        <v>3</v>
      </c>
      <c r="C52" s="1">
        <v>382220</v>
      </c>
      <c r="D52" s="11"/>
      <c r="E52" s="12"/>
      <c r="F52" s="24"/>
      <c r="G52" s="27"/>
      <c r="H52" s="34"/>
      <c r="I52" s="37"/>
      <c r="J52" s="63"/>
    </row>
    <row r="53" spans="1:10" s="2" customFormat="1" x14ac:dyDescent="0.35">
      <c r="A53" s="14"/>
      <c r="B53" s="15"/>
      <c r="C53" s="16">
        <f>SUM(C49:C52)</f>
        <v>172196967</v>
      </c>
      <c r="D53" s="17">
        <v>172196967</v>
      </c>
      <c r="E53" s="12"/>
      <c r="F53" s="24"/>
      <c r="G53" s="27"/>
      <c r="H53" s="34">
        <v>9307317</v>
      </c>
      <c r="I53" s="37">
        <f>H53/D53</f>
        <v>5.4050411933213666E-2</v>
      </c>
      <c r="J53" s="64"/>
    </row>
    <row r="54" spans="1:10" s="2" customFormat="1" x14ac:dyDescent="0.35">
      <c r="A54" s="14"/>
      <c r="B54" s="15"/>
      <c r="C54" s="16"/>
      <c r="D54" s="11"/>
      <c r="E54" s="12"/>
      <c r="F54" s="24"/>
      <c r="G54" s="27"/>
      <c r="H54" s="34"/>
      <c r="I54" s="37"/>
      <c r="J54" s="64"/>
    </row>
    <row r="55" spans="1:10" x14ac:dyDescent="0.35">
      <c r="A55" s="8" t="s">
        <v>14</v>
      </c>
      <c r="B55" s="28" t="s">
        <v>1</v>
      </c>
      <c r="C55" s="1">
        <v>600020013</v>
      </c>
      <c r="D55" s="11"/>
      <c r="E55" s="12"/>
      <c r="F55" s="24">
        <v>12822419</v>
      </c>
      <c r="G55" s="27"/>
      <c r="H55" s="34"/>
      <c r="I55" s="37"/>
      <c r="J55" s="63"/>
    </row>
    <row r="56" spans="1:10" x14ac:dyDescent="0.35">
      <c r="A56" s="8" t="s">
        <v>14</v>
      </c>
      <c r="B56" s="13" t="s">
        <v>4</v>
      </c>
      <c r="C56" s="10">
        <v>682895704</v>
      </c>
      <c r="D56" s="11"/>
      <c r="E56" s="12"/>
      <c r="F56" s="24"/>
      <c r="G56" s="27"/>
      <c r="H56" s="34"/>
      <c r="I56" s="37"/>
      <c r="J56" s="63"/>
    </row>
    <row r="57" spans="1:10" x14ac:dyDescent="0.35">
      <c r="A57" s="8" t="s">
        <v>14</v>
      </c>
      <c r="B57" s="9" t="s">
        <v>0</v>
      </c>
      <c r="C57" s="10">
        <v>102392503</v>
      </c>
      <c r="D57" s="11"/>
      <c r="E57" s="12">
        <v>68485768</v>
      </c>
      <c r="F57" s="24"/>
      <c r="G57" s="27"/>
      <c r="H57" s="34"/>
      <c r="I57" s="37"/>
      <c r="J57" s="63">
        <v>0.62948000000000004</v>
      </c>
    </row>
    <row r="58" spans="1:10" s="2" customFormat="1" x14ac:dyDescent="0.35">
      <c r="A58" s="14"/>
      <c r="B58" s="15"/>
      <c r="C58" s="16">
        <f>SUM(C55:C57)</f>
        <v>1385308220</v>
      </c>
      <c r="D58" s="17">
        <v>1385308220</v>
      </c>
      <c r="E58" s="12"/>
      <c r="F58" s="24"/>
      <c r="G58" s="27"/>
      <c r="H58" s="34">
        <v>81308187</v>
      </c>
      <c r="I58" s="37">
        <f>H58/D58</f>
        <v>5.8693210526102269E-2</v>
      </c>
      <c r="J58" s="64"/>
    </row>
    <row r="59" spans="1:10" s="2" customFormat="1" x14ac:dyDescent="0.35">
      <c r="A59" s="14"/>
      <c r="B59" s="15"/>
      <c r="C59" s="16"/>
      <c r="D59" s="11"/>
      <c r="E59" s="12"/>
      <c r="F59" s="24"/>
      <c r="G59" s="27"/>
      <c r="H59" s="34"/>
      <c r="I59" s="37"/>
      <c r="J59" s="64"/>
    </row>
    <row r="60" spans="1:10" x14ac:dyDescent="0.35">
      <c r="A60" s="8" t="s">
        <v>2</v>
      </c>
      <c r="B60" s="9" t="s">
        <v>0</v>
      </c>
      <c r="C60" s="10">
        <v>2548597758</v>
      </c>
      <c r="D60" s="11"/>
      <c r="E60" s="19">
        <v>603941382</v>
      </c>
      <c r="F60" s="24"/>
      <c r="G60" s="27"/>
      <c r="H60" s="34"/>
      <c r="I60" s="37"/>
      <c r="J60" s="63">
        <v>0.22</v>
      </c>
    </row>
    <row r="61" spans="1:10" x14ac:dyDescent="0.35">
      <c r="A61" s="8" t="s">
        <v>2</v>
      </c>
      <c r="B61" s="28" t="s">
        <v>1</v>
      </c>
      <c r="C61" s="10">
        <v>2062958967</v>
      </c>
      <c r="D61" s="11"/>
      <c r="E61" s="12"/>
      <c r="F61" s="24">
        <v>137172823</v>
      </c>
      <c r="G61" s="27"/>
      <c r="H61" s="34"/>
      <c r="I61" s="37"/>
      <c r="J61" s="63"/>
    </row>
    <row r="62" spans="1:10" x14ac:dyDescent="0.35">
      <c r="A62" s="8" t="s">
        <v>2</v>
      </c>
      <c r="B62" s="13" t="s">
        <v>4</v>
      </c>
      <c r="C62" s="1">
        <v>535372287</v>
      </c>
      <c r="D62" s="11"/>
      <c r="E62" s="12"/>
      <c r="F62" s="24"/>
      <c r="G62" s="27"/>
      <c r="H62" s="34"/>
      <c r="I62" s="37"/>
      <c r="J62" s="63"/>
    </row>
    <row r="63" spans="1:10" s="2" customFormat="1" x14ac:dyDescent="0.35">
      <c r="A63" s="14"/>
      <c r="B63" s="15"/>
      <c r="C63" s="16">
        <f>SUM(C60:C62)</f>
        <v>5146929012</v>
      </c>
      <c r="D63" s="17">
        <v>5146929012</v>
      </c>
      <c r="E63" s="12"/>
      <c r="F63" s="24"/>
      <c r="G63" s="27"/>
      <c r="H63" s="34">
        <v>745050882</v>
      </c>
      <c r="I63" s="37">
        <f>H63/D63</f>
        <v>0.14475639362091905</v>
      </c>
      <c r="J63" s="64"/>
    </row>
    <row r="64" spans="1:10" s="2" customFormat="1" x14ac:dyDescent="0.35">
      <c r="A64" s="14"/>
      <c r="B64" s="15"/>
      <c r="C64" s="16"/>
      <c r="D64" s="11"/>
      <c r="E64" s="12"/>
      <c r="F64" s="24"/>
      <c r="G64" s="27"/>
      <c r="H64" s="34"/>
      <c r="I64" s="37"/>
      <c r="J64" s="64"/>
    </row>
    <row r="65" spans="1:10" x14ac:dyDescent="0.35">
      <c r="A65" s="8" t="s">
        <v>15</v>
      </c>
      <c r="B65" s="18" t="s">
        <v>3</v>
      </c>
      <c r="C65" s="1">
        <v>177593925</v>
      </c>
      <c r="D65" s="11"/>
      <c r="E65" s="12"/>
      <c r="F65" s="24"/>
      <c r="G65" s="27">
        <v>45000000</v>
      </c>
      <c r="H65" s="34"/>
      <c r="I65" s="37"/>
      <c r="J65" s="63"/>
    </row>
    <row r="66" spans="1:10" x14ac:dyDescent="0.35">
      <c r="A66" s="8" t="s">
        <v>15</v>
      </c>
      <c r="B66" s="28" t="s">
        <v>1</v>
      </c>
      <c r="C66" s="10">
        <v>44445322</v>
      </c>
      <c r="D66" s="11"/>
      <c r="E66" s="12"/>
      <c r="F66" s="24">
        <v>20315929</v>
      </c>
      <c r="G66" s="27"/>
      <c r="H66" s="34"/>
      <c r="I66" s="37"/>
      <c r="J66" s="63"/>
    </row>
    <row r="67" spans="1:10" x14ac:dyDescent="0.35">
      <c r="A67" s="8" t="s">
        <v>15</v>
      </c>
      <c r="B67" s="13" t="s">
        <v>4</v>
      </c>
      <c r="C67" s="10">
        <v>6667158</v>
      </c>
      <c r="D67" s="11"/>
      <c r="E67" s="12"/>
      <c r="F67" s="24"/>
      <c r="G67" s="27"/>
      <c r="H67" s="34"/>
      <c r="I67" s="37"/>
      <c r="J67" s="63"/>
    </row>
    <row r="68" spans="1:10" s="2" customFormat="1" x14ac:dyDescent="0.35">
      <c r="A68" s="14"/>
      <c r="B68" s="15"/>
      <c r="C68" s="16">
        <f>SUM(C65:C67)</f>
        <v>228706405</v>
      </c>
      <c r="D68" s="17">
        <v>228706405</v>
      </c>
      <c r="E68" s="12"/>
      <c r="F68" s="24"/>
      <c r="G68" s="27"/>
      <c r="H68" s="34">
        <v>67583620</v>
      </c>
      <c r="I68" s="37">
        <f>H68/D68</f>
        <v>0.29550383602068336</v>
      </c>
      <c r="J68" s="64"/>
    </row>
    <row r="69" spans="1:10" s="2" customFormat="1" x14ac:dyDescent="0.35">
      <c r="A69" s="14"/>
      <c r="B69" s="15"/>
      <c r="C69" s="16"/>
      <c r="D69" s="11"/>
      <c r="E69" s="12"/>
      <c r="F69" s="24"/>
      <c r="G69" s="27"/>
      <c r="H69" s="34"/>
      <c r="I69" s="37"/>
      <c r="J69" s="64"/>
    </row>
    <row r="70" spans="1:10" x14ac:dyDescent="0.35">
      <c r="A70" s="8" t="s">
        <v>16</v>
      </c>
      <c r="B70" s="28" t="s">
        <v>1</v>
      </c>
      <c r="C70" s="10">
        <v>4121555285</v>
      </c>
      <c r="D70" s="11"/>
      <c r="E70" s="12"/>
      <c r="F70" s="24">
        <v>224738001</v>
      </c>
      <c r="G70" s="27"/>
      <c r="H70" s="34"/>
      <c r="I70" s="37"/>
      <c r="J70" s="63"/>
    </row>
    <row r="71" spans="1:10" x14ac:dyDescent="0.35">
      <c r="A71" s="8" t="s">
        <v>16</v>
      </c>
      <c r="B71" s="18" t="s">
        <v>3</v>
      </c>
      <c r="C71" s="10">
        <v>663566025</v>
      </c>
      <c r="D71" s="11"/>
      <c r="E71" s="12"/>
      <c r="F71" s="24"/>
      <c r="G71" s="27">
        <v>83062473</v>
      </c>
      <c r="H71" s="34"/>
      <c r="I71" s="37"/>
      <c r="J71" s="63"/>
    </row>
    <row r="72" spans="1:10" x14ac:dyDescent="0.35">
      <c r="A72" s="8" t="s">
        <v>16</v>
      </c>
      <c r="B72" s="13" t="s">
        <v>4</v>
      </c>
      <c r="C72" s="10">
        <v>317451513</v>
      </c>
      <c r="D72" s="11"/>
      <c r="E72" s="12"/>
      <c r="F72" s="24"/>
      <c r="G72" s="27"/>
      <c r="H72" s="34"/>
      <c r="I72" s="37"/>
      <c r="J72" s="63"/>
    </row>
    <row r="73" spans="1:10" s="2" customFormat="1" x14ac:dyDescent="0.35">
      <c r="A73" s="14"/>
      <c r="B73" s="15"/>
      <c r="C73" s="16">
        <f>SUM(C70:C72)</f>
        <v>5102572823</v>
      </c>
      <c r="D73" s="17">
        <v>5102572823</v>
      </c>
      <c r="E73" s="12"/>
      <c r="F73" s="24"/>
      <c r="G73" s="27"/>
      <c r="H73" s="34">
        <v>307800474</v>
      </c>
      <c r="I73" s="37">
        <f>H73/D73</f>
        <v>6.0322602866651927E-2</v>
      </c>
      <c r="J73" s="64"/>
    </row>
    <row r="74" spans="1:10" s="2" customFormat="1" x14ac:dyDescent="0.35">
      <c r="A74" s="14"/>
      <c r="B74" s="15"/>
      <c r="C74" s="16"/>
      <c r="D74" s="11"/>
      <c r="E74" s="12"/>
      <c r="F74" s="24"/>
      <c r="G74" s="27"/>
      <c r="H74" s="34"/>
      <c r="I74" s="37"/>
      <c r="J74" s="64"/>
    </row>
    <row r="75" spans="1:10" x14ac:dyDescent="0.35">
      <c r="A75" s="8" t="s">
        <v>17</v>
      </c>
      <c r="B75" s="28" t="s">
        <v>1</v>
      </c>
      <c r="C75" s="1">
        <v>498973266</v>
      </c>
      <c r="D75" s="11"/>
      <c r="E75" s="12"/>
      <c r="F75" s="24">
        <v>20748818</v>
      </c>
      <c r="G75" s="27"/>
      <c r="H75" s="34"/>
      <c r="I75" s="37"/>
      <c r="J75" s="63"/>
    </row>
    <row r="76" spans="1:10" x14ac:dyDescent="0.35">
      <c r="A76" s="8" t="s">
        <v>17</v>
      </c>
      <c r="B76" s="9" t="s">
        <v>0</v>
      </c>
      <c r="C76" s="10">
        <v>189637685</v>
      </c>
      <c r="D76" s="11"/>
      <c r="E76" s="12">
        <v>32083333</v>
      </c>
      <c r="F76" s="24"/>
      <c r="G76" s="27"/>
      <c r="H76" s="34"/>
      <c r="I76" s="37"/>
      <c r="J76" s="63">
        <v>0.17119999999999999</v>
      </c>
    </row>
    <row r="77" spans="1:10" x14ac:dyDescent="0.35">
      <c r="A77" s="8" t="s">
        <v>17</v>
      </c>
      <c r="B77" s="13" t="s">
        <v>4</v>
      </c>
      <c r="C77" s="10">
        <v>32195000</v>
      </c>
      <c r="D77" s="11"/>
      <c r="E77" s="12"/>
      <c r="F77" s="24"/>
      <c r="G77" s="27"/>
      <c r="H77" s="34"/>
      <c r="I77" s="37"/>
      <c r="J77" s="63"/>
    </row>
    <row r="78" spans="1:10" s="2" customFormat="1" x14ac:dyDescent="0.35">
      <c r="A78" s="14"/>
      <c r="B78" s="15"/>
      <c r="C78" s="16">
        <f>SUM(C75:C77)</f>
        <v>720805951</v>
      </c>
      <c r="D78" s="17">
        <v>720805951</v>
      </c>
      <c r="E78" s="12"/>
      <c r="F78" s="24"/>
      <c r="G78" s="27"/>
      <c r="H78" s="34">
        <v>57053590</v>
      </c>
      <c r="I78" s="37">
        <f>H78/D78</f>
        <v>7.9152495787316271E-2</v>
      </c>
      <c r="J78" s="64"/>
    </row>
    <row r="79" spans="1:10" s="2" customFormat="1" x14ac:dyDescent="0.35">
      <c r="A79" s="14"/>
      <c r="B79" s="15"/>
      <c r="C79" s="16"/>
      <c r="D79" s="11"/>
      <c r="E79" s="12"/>
      <c r="F79" s="24"/>
      <c r="G79" s="27"/>
      <c r="H79" s="34"/>
      <c r="I79" s="37"/>
      <c r="J79" s="64"/>
    </row>
    <row r="80" spans="1:10" ht="17.25" customHeight="1" x14ac:dyDescent="0.35">
      <c r="A80" s="8" t="s">
        <v>39</v>
      </c>
      <c r="B80" s="9" t="s">
        <v>0</v>
      </c>
      <c r="C80" s="10">
        <v>322726978</v>
      </c>
      <c r="D80" s="11"/>
      <c r="E80" s="12">
        <v>79962151</v>
      </c>
      <c r="F80" s="24"/>
      <c r="G80" s="27"/>
      <c r="H80" s="34"/>
      <c r="I80" s="37"/>
      <c r="J80" s="63">
        <v>0.22</v>
      </c>
    </row>
    <row r="81" spans="1:10" x14ac:dyDescent="0.35">
      <c r="A81" s="8" t="s">
        <v>39</v>
      </c>
      <c r="B81" s="28" t="s">
        <v>1</v>
      </c>
      <c r="C81" s="10">
        <v>246327427</v>
      </c>
      <c r="D81" s="11"/>
      <c r="E81" s="12"/>
      <c r="F81" s="24">
        <v>10000</v>
      </c>
      <c r="G81" s="27"/>
      <c r="H81" s="34"/>
      <c r="I81" s="37"/>
      <c r="J81" s="63"/>
    </row>
    <row r="82" spans="1:10" x14ac:dyDescent="0.35">
      <c r="A82" s="8" t="s">
        <v>39</v>
      </c>
      <c r="B82" s="13" t="s">
        <v>4</v>
      </c>
      <c r="C82" s="10">
        <v>45969646</v>
      </c>
      <c r="D82" s="11"/>
      <c r="E82" s="12"/>
      <c r="F82" s="24"/>
      <c r="G82" s="27"/>
      <c r="H82" s="34"/>
      <c r="I82" s="40"/>
      <c r="J82" s="63"/>
    </row>
    <row r="83" spans="1:10" s="2" customFormat="1" x14ac:dyDescent="0.35">
      <c r="A83" s="14"/>
      <c r="B83" s="15"/>
      <c r="C83" s="16">
        <f>SUM(C80:C82)</f>
        <v>615024051</v>
      </c>
      <c r="D83" s="17">
        <v>615024051</v>
      </c>
      <c r="E83" s="12"/>
      <c r="F83" s="24"/>
      <c r="G83" s="27"/>
      <c r="H83" s="35">
        <v>70177847</v>
      </c>
      <c r="I83" s="37">
        <f>H83/D83</f>
        <v>0.11410585795123644</v>
      </c>
      <c r="J83" s="64"/>
    </row>
    <row r="84" spans="1:10" s="2" customFormat="1" x14ac:dyDescent="0.35">
      <c r="A84" s="14"/>
      <c r="B84" s="15"/>
      <c r="C84" s="16"/>
      <c r="D84" s="11"/>
      <c r="E84" s="12"/>
      <c r="F84" s="24"/>
      <c r="G84" s="27"/>
      <c r="H84" s="34"/>
      <c r="I84" s="37"/>
      <c r="J84" s="64"/>
    </row>
    <row r="85" spans="1:10" x14ac:dyDescent="0.35">
      <c r="A85" s="8" t="s">
        <v>18</v>
      </c>
      <c r="B85" s="28" t="s">
        <v>1</v>
      </c>
      <c r="C85" s="1">
        <v>485819404</v>
      </c>
      <c r="D85" s="11"/>
      <c r="E85" s="12"/>
      <c r="F85" s="24">
        <v>32562031</v>
      </c>
      <c r="G85" s="27"/>
      <c r="H85" s="34"/>
      <c r="I85" s="37"/>
      <c r="J85" s="63"/>
    </row>
    <row r="86" spans="1:10" x14ac:dyDescent="0.35">
      <c r="A86" s="8" t="s">
        <v>18</v>
      </c>
      <c r="B86" s="18" t="s">
        <v>3</v>
      </c>
      <c r="C86" s="10">
        <v>352807797</v>
      </c>
      <c r="D86" s="11"/>
      <c r="E86" s="12"/>
      <c r="F86" s="24"/>
      <c r="G86" s="27">
        <v>30700000</v>
      </c>
      <c r="H86" s="34"/>
      <c r="I86" s="37"/>
      <c r="J86" s="63"/>
    </row>
    <row r="87" spans="1:10" x14ac:dyDescent="0.35">
      <c r="A87" s="8" t="s">
        <v>18</v>
      </c>
      <c r="B87" s="13" t="s">
        <v>4</v>
      </c>
      <c r="C87" s="10">
        <v>56722000</v>
      </c>
      <c r="D87" s="11"/>
      <c r="E87" s="12"/>
      <c r="F87" s="24"/>
      <c r="G87" s="27"/>
      <c r="H87" s="34"/>
      <c r="I87" s="37"/>
      <c r="J87" s="63"/>
    </row>
    <row r="88" spans="1:10" s="2" customFormat="1" x14ac:dyDescent="0.35">
      <c r="A88" s="14"/>
      <c r="B88" s="15"/>
      <c r="C88" s="16">
        <f>SUM(C85:C87)</f>
        <v>895349201</v>
      </c>
      <c r="D88" s="17">
        <v>895349201</v>
      </c>
      <c r="E88" s="12"/>
      <c r="F88" s="24"/>
      <c r="G88" s="27"/>
      <c r="H88" s="34">
        <v>63262031</v>
      </c>
      <c r="I88" s="37">
        <f>H88/D88</f>
        <v>7.0656265655169775E-2</v>
      </c>
      <c r="J88" s="64"/>
    </row>
    <row r="89" spans="1:10" s="2" customFormat="1" x14ac:dyDescent="0.35">
      <c r="A89" s="14"/>
      <c r="B89" s="15"/>
      <c r="C89" s="16"/>
      <c r="D89" s="11"/>
      <c r="E89" s="12"/>
      <c r="F89" s="24"/>
      <c r="G89" s="27"/>
      <c r="H89" s="34"/>
      <c r="I89" s="37"/>
      <c r="J89" s="64"/>
    </row>
    <row r="90" spans="1:10" x14ac:dyDescent="0.35">
      <c r="A90" s="8" t="s">
        <v>19</v>
      </c>
      <c r="B90" s="28" t="s">
        <v>1</v>
      </c>
      <c r="C90" s="10">
        <v>208195457</v>
      </c>
      <c r="D90" s="11"/>
      <c r="E90" s="12"/>
      <c r="F90" s="25">
        <v>53754187</v>
      </c>
      <c r="G90" s="27"/>
      <c r="H90" s="34"/>
      <c r="I90" s="37"/>
      <c r="J90" s="63"/>
    </row>
    <row r="91" spans="1:10" x14ac:dyDescent="0.35">
      <c r="A91" s="8" t="s">
        <v>19</v>
      </c>
      <c r="B91" s="9" t="s">
        <v>0</v>
      </c>
      <c r="C91" s="10">
        <v>14100000</v>
      </c>
      <c r="D91" s="11"/>
      <c r="E91" s="12">
        <v>14100000</v>
      </c>
      <c r="F91" s="24"/>
      <c r="G91" s="27"/>
      <c r="H91" s="34"/>
      <c r="I91" s="37"/>
      <c r="J91" s="63" t="s">
        <v>46</v>
      </c>
    </row>
    <row r="92" spans="1:10" x14ac:dyDescent="0.35">
      <c r="A92" s="8" t="s">
        <v>19</v>
      </c>
      <c r="B92" s="18" t="s">
        <v>3</v>
      </c>
      <c r="C92" s="1">
        <v>2329523</v>
      </c>
      <c r="D92" s="11"/>
      <c r="E92" s="12"/>
      <c r="F92" s="24"/>
      <c r="G92" s="27">
        <v>766838</v>
      </c>
      <c r="H92" s="34"/>
      <c r="I92" s="37"/>
      <c r="J92" s="63"/>
    </row>
    <row r="93" spans="1:10" x14ac:dyDescent="0.35">
      <c r="A93" s="8" t="s">
        <v>19</v>
      </c>
      <c r="B93" s="13" t="s">
        <v>4</v>
      </c>
      <c r="C93" s="10">
        <v>1978220</v>
      </c>
      <c r="D93" s="11"/>
      <c r="E93" s="12"/>
      <c r="F93" s="24"/>
      <c r="G93" s="27"/>
      <c r="H93" s="34"/>
      <c r="I93" s="37"/>
      <c r="J93" s="63"/>
    </row>
    <row r="94" spans="1:10" s="2" customFormat="1" x14ac:dyDescent="0.35">
      <c r="A94" s="14"/>
      <c r="B94" s="15"/>
      <c r="C94" s="16">
        <f>SUM(C90:C93)</f>
        <v>226603200</v>
      </c>
      <c r="D94" s="17">
        <v>226603200</v>
      </c>
      <c r="E94" s="12"/>
      <c r="F94" s="24"/>
      <c r="G94" s="27"/>
      <c r="H94" s="34">
        <v>54521025</v>
      </c>
      <c r="I94" s="37">
        <f>H94/D94</f>
        <v>0.2406013021881421</v>
      </c>
      <c r="J94" s="64"/>
    </row>
    <row r="95" spans="1:10" s="2" customFormat="1" x14ac:dyDescent="0.35">
      <c r="A95" s="14"/>
      <c r="B95" s="15"/>
      <c r="C95" s="16"/>
      <c r="D95" s="11"/>
      <c r="E95" s="12"/>
      <c r="F95" s="24"/>
      <c r="G95" s="27"/>
      <c r="H95" s="34"/>
      <c r="I95" s="37"/>
      <c r="J95" s="64"/>
    </row>
    <row r="96" spans="1:10" ht="18" customHeight="1" x14ac:dyDescent="0.35">
      <c r="A96" s="8" t="s">
        <v>20</v>
      </c>
      <c r="B96" s="28" t="s">
        <v>1</v>
      </c>
      <c r="C96" s="10">
        <v>3207863109</v>
      </c>
      <c r="D96" s="11"/>
      <c r="E96" s="12"/>
      <c r="F96" s="24">
        <v>1377530196</v>
      </c>
      <c r="G96" s="27"/>
      <c r="H96" s="34"/>
      <c r="I96" s="37"/>
      <c r="J96" s="63"/>
    </row>
    <row r="97" spans="1:10" ht="16.5" customHeight="1" x14ac:dyDescent="0.35">
      <c r="A97" s="8" t="s">
        <v>20</v>
      </c>
      <c r="B97" s="18" t="s">
        <v>3</v>
      </c>
      <c r="C97" s="10">
        <v>714046274</v>
      </c>
      <c r="D97" s="11"/>
      <c r="E97" s="12"/>
      <c r="F97" s="24"/>
      <c r="G97" s="27">
        <v>125000000</v>
      </c>
      <c r="H97" s="34"/>
      <c r="I97" s="37"/>
      <c r="J97" s="63"/>
    </row>
    <row r="98" spans="1:10" ht="17.25" customHeight="1" x14ac:dyDescent="0.35">
      <c r="A98" s="8" t="s">
        <v>20</v>
      </c>
      <c r="B98" s="9" t="s">
        <v>0</v>
      </c>
      <c r="C98" s="10">
        <v>36660700</v>
      </c>
      <c r="D98" s="11"/>
      <c r="E98" s="12"/>
      <c r="F98" s="24"/>
      <c r="G98" s="27"/>
      <c r="H98" s="34"/>
      <c r="I98" s="37"/>
      <c r="J98" s="63" t="s">
        <v>46</v>
      </c>
    </row>
    <row r="99" spans="1:10" ht="16.5" customHeight="1" x14ac:dyDescent="0.35">
      <c r="A99" s="8" t="s">
        <v>20</v>
      </c>
      <c r="B99" s="13" t="s">
        <v>4</v>
      </c>
      <c r="C99" s="1">
        <v>15239212</v>
      </c>
      <c r="D99" s="11"/>
      <c r="E99" s="12"/>
      <c r="F99" s="24"/>
      <c r="G99" s="27"/>
      <c r="H99" s="34"/>
      <c r="I99" s="37"/>
      <c r="J99" s="63"/>
    </row>
    <row r="100" spans="1:10" s="2" customFormat="1" x14ac:dyDescent="0.35">
      <c r="A100" s="14"/>
      <c r="B100" s="15"/>
      <c r="C100" s="16">
        <f>SUM(C96:C99)</f>
        <v>3973809295</v>
      </c>
      <c r="D100" s="17">
        <v>3973809295</v>
      </c>
      <c r="E100" s="12"/>
      <c r="F100" s="24"/>
      <c r="G100" s="27"/>
      <c r="H100" s="34">
        <v>1502530196</v>
      </c>
      <c r="I100" s="37">
        <f>H100/D100</f>
        <v>0.37810827960228022</v>
      </c>
      <c r="J100" s="64"/>
    </row>
    <row r="101" spans="1:10" s="2" customFormat="1" x14ac:dyDescent="0.35">
      <c r="A101" s="14"/>
      <c r="B101" s="15"/>
      <c r="C101" s="16"/>
      <c r="D101" s="11"/>
      <c r="E101" s="12"/>
      <c r="F101" s="24"/>
      <c r="G101" s="27"/>
      <c r="H101" s="34"/>
      <c r="I101" s="37"/>
      <c r="J101" s="64"/>
    </row>
    <row r="102" spans="1:10" x14ac:dyDescent="0.35">
      <c r="A102" s="8" t="s">
        <v>21</v>
      </c>
      <c r="B102" s="28" t="s">
        <v>1</v>
      </c>
      <c r="C102" s="10">
        <v>3571337357</v>
      </c>
      <c r="D102" s="11"/>
      <c r="E102" s="12"/>
      <c r="F102" s="24">
        <v>494219587</v>
      </c>
      <c r="G102" s="27"/>
      <c r="H102" s="34"/>
      <c r="I102" s="37"/>
      <c r="J102" s="63"/>
    </row>
    <row r="103" spans="1:10" x14ac:dyDescent="0.35">
      <c r="A103" s="8" t="s">
        <v>21</v>
      </c>
      <c r="B103" s="18" t="s">
        <v>3</v>
      </c>
      <c r="C103" s="10">
        <v>1185963513</v>
      </c>
      <c r="D103" s="11"/>
      <c r="E103" s="12"/>
      <c r="F103" s="24"/>
      <c r="G103" s="27">
        <v>132500000</v>
      </c>
      <c r="H103" s="34"/>
      <c r="I103" s="37"/>
      <c r="J103" s="63"/>
    </row>
    <row r="104" spans="1:10" x14ac:dyDescent="0.35">
      <c r="A104" s="8" t="s">
        <v>21</v>
      </c>
      <c r="B104" s="13" t="s">
        <v>4</v>
      </c>
      <c r="C104" s="10">
        <v>126396850</v>
      </c>
      <c r="D104" s="11"/>
      <c r="E104" s="12"/>
      <c r="F104" s="24"/>
      <c r="G104" s="27"/>
      <c r="H104" s="34"/>
      <c r="I104" s="37"/>
      <c r="J104" s="63"/>
    </row>
    <row r="105" spans="1:10" s="2" customFormat="1" x14ac:dyDescent="0.35">
      <c r="A105" s="14"/>
      <c r="B105" s="15"/>
      <c r="C105" s="16">
        <f>SUM(C102:C104)</f>
        <v>4883697720</v>
      </c>
      <c r="D105" s="17">
        <v>4883697720</v>
      </c>
      <c r="E105" s="12"/>
      <c r="F105" s="24"/>
      <c r="G105" s="27"/>
      <c r="H105" s="34">
        <v>658382237</v>
      </c>
      <c r="I105" s="37">
        <f>H105/D105</f>
        <v>0.13481224161433153</v>
      </c>
      <c r="J105" s="64"/>
    </row>
    <row r="106" spans="1:10" s="2" customFormat="1" x14ac:dyDescent="0.35">
      <c r="A106" s="14"/>
      <c r="B106" s="15"/>
      <c r="C106" s="16"/>
      <c r="D106" s="11"/>
      <c r="E106" s="12"/>
      <c r="F106" s="24"/>
      <c r="G106" s="27"/>
      <c r="H106" s="34"/>
      <c r="I106" s="37"/>
      <c r="J106" s="64"/>
    </row>
    <row r="107" spans="1:10" x14ac:dyDescent="0.35">
      <c r="A107" s="8" t="s">
        <v>22</v>
      </c>
      <c r="B107" s="28" t="s">
        <v>1</v>
      </c>
      <c r="C107" s="10">
        <v>227904499</v>
      </c>
      <c r="D107" s="11"/>
      <c r="E107" s="12"/>
      <c r="F107" s="24">
        <v>1421707</v>
      </c>
      <c r="G107" s="27"/>
      <c r="H107" s="34"/>
      <c r="I107" s="37"/>
      <c r="J107" s="63"/>
    </row>
    <row r="108" spans="1:10" x14ac:dyDescent="0.35">
      <c r="A108" s="8" t="s">
        <v>22</v>
      </c>
      <c r="B108" s="9" t="s">
        <v>0</v>
      </c>
      <c r="C108" s="10">
        <v>71374501</v>
      </c>
      <c r="D108" s="11"/>
      <c r="E108" s="12"/>
      <c r="F108" s="24"/>
      <c r="G108" s="27"/>
      <c r="H108" s="34"/>
      <c r="I108" s="37"/>
      <c r="J108" s="63" t="s">
        <v>47</v>
      </c>
    </row>
    <row r="109" spans="1:10" x14ac:dyDescent="0.35">
      <c r="A109" s="8" t="s">
        <v>22</v>
      </c>
      <c r="B109" s="13" t="s">
        <v>4</v>
      </c>
      <c r="C109" s="1">
        <v>5394368</v>
      </c>
      <c r="D109" s="11"/>
      <c r="E109" s="12"/>
      <c r="F109" s="24"/>
      <c r="G109" s="27"/>
      <c r="H109" s="34"/>
      <c r="I109" s="37"/>
      <c r="J109" s="63"/>
    </row>
    <row r="110" spans="1:10" s="2" customFormat="1" x14ac:dyDescent="0.35">
      <c r="A110" s="14"/>
      <c r="B110" s="15"/>
      <c r="C110" s="16">
        <f>SUM(C107:C109)</f>
        <v>304673368</v>
      </c>
      <c r="D110" s="17">
        <v>304673368</v>
      </c>
      <c r="E110" s="12"/>
      <c r="F110" s="24"/>
      <c r="G110" s="27"/>
      <c r="H110" s="34">
        <v>1421707</v>
      </c>
      <c r="I110" s="37">
        <f>H110/D110</f>
        <v>4.6663317156096168E-3</v>
      </c>
      <c r="J110" s="64"/>
    </row>
    <row r="111" spans="1:10" s="2" customFormat="1" x14ac:dyDescent="0.35">
      <c r="A111" s="14"/>
      <c r="B111" s="15"/>
      <c r="C111" s="16"/>
      <c r="D111" s="11"/>
      <c r="E111" s="12"/>
      <c r="F111" s="24"/>
      <c r="G111" s="27"/>
      <c r="H111" s="34"/>
      <c r="I111" s="37"/>
      <c r="J111" s="64"/>
    </row>
    <row r="112" spans="1:10" x14ac:dyDescent="0.35">
      <c r="A112" s="8" t="s">
        <v>23</v>
      </c>
      <c r="B112" s="28" t="s">
        <v>1</v>
      </c>
      <c r="C112" s="10">
        <v>23267212</v>
      </c>
      <c r="D112" s="11"/>
      <c r="E112" s="12"/>
      <c r="F112" s="24">
        <v>500000</v>
      </c>
      <c r="G112" s="27"/>
      <c r="H112" s="34"/>
      <c r="I112" s="37"/>
      <c r="J112" s="63"/>
    </row>
    <row r="113" spans="1:10" x14ac:dyDescent="0.35">
      <c r="A113" s="8" t="s">
        <v>23</v>
      </c>
      <c r="B113" s="13" t="s">
        <v>4</v>
      </c>
      <c r="C113" s="1">
        <v>114000</v>
      </c>
      <c r="D113" s="11"/>
      <c r="E113" s="12"/>
      <c r="F113" s="24"/>
      <c r="G113" s="27"/>
      <c r="H113" s="34"/>
      <c r="I113" s="37"/>
      <c r="J113" s="63"/>
    </row>
    <row r="114" spans="1:10" x14ac:dyDescent="0.35">
      <c r="A114" s="8" t="s">
        <v>23</v>
      </c>
      <c r="B114" s="18" t="s">
        <v>3</v>
      </c>
      <c r="C114" s="1">
        <v>300788</v>
      </c>
      <c r="D114" s="11"/>
      <c r="E114" s="12"/>
      <c r="F114" s="24"/>
      <c r="G114" s="27"/>
      <c r="H114" s="34"/>
      <c r="I114" s="37"/>
      <c r="J114" s="63"/>
    </row>
    <row r="115" spans="1:10" s="2" customFormat="1" x14ac:dyDescent="0.35">
      <c r="A115" s="14"/>
      <c r="B115" s="15"/>
      <c r="C115" s="16">
        <f>SUM(C112:C114)</f>
        <v>23682000</v>
      </c>
      <c r="D115" s="17">
        <v>23682000</v>
      </c>
      <c r="E115" s="12"/>
      <c r="F115" s="24"/>
      <c r="G115" s="27"/>
      <c r="H115" s="34">
        <v>500000</v>
      </c>
      <c r="I115" s="37">
        <f>H115/D115</f>
        <v>2.1113081665399883E-2</v>
      </c>
      <c r="J115" s="64"/>
    </row>
    <row r="116" spans="1:10" s="2" customFormat="1" x14ac:dyDescent="0.35">
      <c r="A116" s="14"/>
      <c r="B116" s="15"/>
      <c r="C116" s="16"/>
      <c r="D116" s="11"/>
      <c r="E116" s="12"/>
      <c r="F116" s="24"/>
      <c r="G116" s="27"/>
      <c r="H116" s="34"/>
      <c r="I116" s="37"/>
      <c r="J116" s="64"/>
    </row>
    <row r="117" spans="1:10" x14ac:dyDescent="0.35">
      <c r="A117" s="8" t="s">
        <v>24</v>
      </c>
      <c r="B117" s="28" t="s">
        <v>1</v>
      </c>
      <c r="C117" s="10">
        <v>297173000</v>
      </c>
      <c r="D117" s="11"/>
      <c r="E117" s="12"/>
      <c r="F117" s="24">
        <v>78134758</v>
      </c>
      <c r="G117" s="27"/>
      <c r="H117" s="34"/>
      <c r="I117" s="37"/>
      <c r="J117" s="63"/>
    </row>
    <row r="118" spans="1:10" x14ac:dyDescent="0.35">
      <c r="A118" s="8" t="s">
        <v>24</v>
      </c>
      <c r="B118" s="9" t="s">
        <v>0</v>
      </c>
      <c r="C118" s="10">
        <v>30142000</v>
      </c>
      <c r="D118" s="11"/>
      <c r="E118" s="12"/>
      <c r="F118" s="24"/>
      <c r="G118" s="27"/>
      <c r="H118" s="34"/>
      <c r="I118" s="37"/>
      <c r="J118" s="63" t="s">
        <v>46</v>
      </c>
    </row>
    <row r="119" spans="1:10" x14ac:dyDescent="0.35">
      <c r="A119" s="8" t="s">
        <v>24</v>
      </c>
      <c r="B119" s="13" t="s">
        <v>4</v>
      </c>
      <c r="C119" s="10">
        <v>11199000</v>
      </c>
      <c r="D119" s="11"/>
      <c r="E119" s="12"/>
      <c r="F119" s="24"/>
      <c r="G119" s="27"/>
      <c r="H119" s="34"/>
      <c r="I119" s="37"/>
      <c r="J119" s="63"/>
    </row>
    <row r="120" spans="1:10" x14ac:dyDescent="0.35">
      <c r="A120" s="8" t="s">
        <v>24</v>
      </c>
      <c r="B120" s="18" t="s">
        <v>3</v>
      </c>
      <c r="C120" s="10">
        <v>7177281</v>
      </c>
      <c r="D120" s="11"/>
      <c r="E120" s="12"/>
      <c r="F120" s="24"/>
      <c r="G120" s="27">
        <v>600000</v>
      </c>
      <c r="H120" s="34"/>
      <c r="I120" s="37"/>
      <c r="J120" s="63"/>
    </row>
    <row r="121" spans="1:10" s="2" customFormat="1" x14ac:dyDescent="0.35">
      <c r="A121" s="14"/>
      <c r="B121" s="15"/>
      <c r="C121" s="16">
        <f>SUM(C117:C120)</f>
        <v>345691281</v>
      </c>
      <c r="D121" s="17">
        <v>345691281</v>
      </c>
      <c r="E121" s="12"/>
      <c r="F121" s="24"/>
      <c r="G121" s="27"/>
      <c r="H121" s="34">
        <v>78734758</v>
      </c>
      <c r="I121" s="37">
        <f>H121/D121</f>
        <v>0.22776032352404052</v>
      </c>
      <c r="J121" s="64"/>
    </row>
    <row r="122" spans="1:10" s="2" customFormat="1" x14ac:dyDescent="0.35">
      <c r="A122" s="14"/>
      <c r="B122" s="15"/>
      <c r="C122" s="16"/>
      <c r="D122" s="11"/>
      <c r="E122" s="12"/>
      <c r="F122" s="24"/>
      <c r="G122" s="27"/>
      <c r="H122" s="34"/>
      <c r="I122" s="37"/>
      <c r="J122" s="64"/>
    </row>
    <row r="123" spans="1:10" x14ac:dyDescent="0.35">
      <c r="A123" s="8" t="s">
        <v>25</v>
      </c>
      <c r="B123" s="13" t="s">
        <v>4</v>
      </c>
      <c r="C123" s="10">
        <v>789934000</v>
      </c>
      <c r="D123" s="11"/>
      <c r="E123" s="12"/>
      <c r="F123" s="24"/>
      <c r="G123" s="27"/>
      <c r="H123" s="34"/>
      <c r="I123" s="37"/>
      <c r="J123" s="63"/>
    </row>
    <row r="124" spans="1:10" x14ac:dyDescent="0.35">
      <c r="A124" s="8" t="s">
        <v>25</v>
      </c>
      <c r="B124" s="28" t="s">
        <v>1</v>
      </c>
      <c r="C124" s="10">
        <v>3816000</v>
      </c>
      <c r="D124" s="11"/>
      <c r="E124" s="12"/>
      <c r="F124" s="24"/>
      <c r="G124" s="27"/>
      <c r="H124" s="34"/>
      <c r="I124" s="37"/>
      <c r="J124" s="63"/>
    </row>
    <row r="125" spans="1:10" s="2" customFormat="1" x14ac:dyDescent="0.35">
      <c r="A125" s="14"/>
      <c r="B125" s="15"/>
      <c r="C125" s="16">
        <f>SUM(C123:C124)</f>
        <v>793750000</v>
      </c>
      <c r="D125" s="17">
        <v>793750000</v>
      </c>
      <c r="E125" s="12"/>
      <c r="F125" s="24"/>
      <c r="G125" s="27"/>
      <c r="H125" s="34">
        <v>0</v>
      </c>
      <c r="I125" s="37">
        <f>H125/D125</f>
        <v>0</v>
      </c>
      <c r="J125" s="64"/>
    </row>
    <row r="126" spans="1:10" s="2" customFormat="1" x14ac:dyDescent="0.35">
      <c r="A126" s="14"/>
      <c r="B126" s="15"/>
      <c r="C126" s="16"/>
      <c r="D126" s="11"/>
      <c r="E126" s="12"/>
      <c r="F126" s="24"/>
      <c r="G126" s="27"/>
      <c r="H126" s="34"/>
      <c r="I126" s="37"/>
      <c r="J126" s="64"/>
    </row>
    <row r="127" spans="1:10" ht="18" customHeight="1" x14ac:dyDescent="0.35">
      <c r="A127" s="8" t="s">
        <v>26</v>
      </c>
      <c r="B127" s="28" t="s">
        <v>1</v>
      </c>
      <c r="C127" s="10">
        <v>600813179</v>
      </c>
      <c r="D127" s="11"/>
      <c r="E127" s="12"/>
      <c r="F127" s="24">
        <v>207226610</v>
      </c>
      <c r="G127" s="27"/>
      <c r="H127" s="34"/>
      <c r="I127" s="37"/>
      <c r="J127" s="63"/>
    </row>
    <row r="128" spans="1:10" ht="15.75" customHeight="1" x14ac:dyDescent="0.35">
      <c r="A128" s="8" t="s">
        <v>26</v>
      </c>
      <c r="B128" s="18" t="s">
        <v>3</v>
      </c>
      <c r="C128" s="10">
        <v>608674154</v>
      </c>
      <c r="D128" s="11"/>
      <c r="E128" s="12"/>
      <c r="F128" s="24"/>
      <c r="G128" s="27">
        <v>152271964</v>
      </c>
      <c r="H128" s="34"/>
      <c r="I128" s="37"/>
      <c r="J128" s="63"/>
    </row>
    <row r="129" spans="1:10" ht="16.5" customHeight="1" x14ac:dyDescent="0.35">
      <c r="A129" s="8" t="s">
        <v>26</v>
      </c>
      <c r="B129" s="13" t="s">
        <v>4</v>
      </c>
      <c r="C129" s="10">
        <v>65197658</v>
      </c>
      <c r="D129" s="11"/>
      <c r="E129" s="12"/>
      <c r="F129" s="24"/>
      <c r="G129" s="27"/>
      <c r="H129" s="34"/>
      <c r="I129" s="37"/>
      <c r="J129" s="63"/>
    </row>
    <row r="130" spans="1:10" s="2" customFormat="1" x14ac:dyDescent="0.35">
      <c r="A130" s="14"/>
      <c r="B130" s="15"/>
      <c r="C130" s="16">
        <f>SUM(C127:C129)</f>
        <v>1274684991</v>
      </c>
      <c r="D130" s="17">
        <v>1274684991</v>
      </c>
      <c r="E130" s="12"/>
      <c r="F130" s="24"/>
      <c r="G130" s="27"/>
      <c r="H130" s="34">
        <v>359498574</v>
      </c>
      <c r="I130" s="37">
        <f>H130/D130</f>
        <v>0.28202934571150057</v>
      </c>
      <c r="J130" s="64"/>
    </row>
    <row r="131" spans="1:10" s="2" customFormat="1" x14ac:dyDescent="0.35">
      <c r="A131" s="14"/>
      <c r="B131" s="15"/>
      <c r="C131" s="16"/>
      <c r="D131" s="11"/>
      <c r="E131" s="12"/>
      <c r="F131" s="24"/>
      <c r="G131" s="27"/>
      <c r="H131" s="34"/>
      <c r="I131" s="37"/>
      <c r="J131" s="64"/>
    </row>
    <row r="132" spans="1:10" x14ac:dyDescent="0.35">
      <c r="A132" s="8" t="s">
        <v>27</v>
      </c>
      <c r="B132" s="28" t="s">
        <v>1</v>
      </c>
      <c r="C132" s="10">
        <v>49527398</v>
      </c>
      <c r="D132" s="11"/>
      <c r="E132" s="12"/>
      <c r="F132" s="24">
        <v>40000</v>
      </c>
      <c r="G132" s="27"/>
      <c r="H132" s="34"/>
      <c r="I132" s="37"/>
      <c r="J132" s="63"/>
    </row>
    <row r="133" spans="1:10" x14ac:dyDescent="0.35">
      <c r="A133" s="8" t="s">
        <v>27</v>
      </c>
      <c r="B133" s="13" t="s">
        <v>4</v>
      </c>
      <c r="C133" s="1">
        <v>16653156</v>
      </c>
      <c r="D133" s="11"/>
      <c r="E133" s="12"/>
      <c r="F133" s="24"/>
      <c r="G133" s="27"/>
      <c r="H133" s="34"/>
      <c r="I133" s="37"/>
      <c r="J133" s="63"/>
    </row>
    <row r="134" spans="1:10" s="2" customFormat="1" x14ac:dyDescent="0.35">
      <c r="A134" s="14"/>
      <c r="B134" s="15"/>
      <c r="C134" s="16">
        <f>SUM(C132:C133)</f>
        <v>66180554</v>
      </c>
      <c r="D134" s="17">
        <v>66180554</v>
      </c>
      <c r="E134" s="12"/>
      <c r="F134" s="24"/>
      <c r="G134" s="27"/>
      <c r="H134" s="34">
        <v>40000</v>
      </c>
      <c r="I134" s="37">
        <f>H134/D134</f>
        <v>6.0440714956843669E-4</v>
      </c>
      <c r="J134" s="64"/>
    </row>
    <row r="135" spans="1:10" s="2" customFormat="1" x14ac:dyDescent="0.35">
      <c r="A135" s="14"/>
      <c r="B135" s="15"/>
      <c r="C135" s="16"/>
      <c r="D135" s="11"/>
      <c r="E135" s="12"/>
      <c r="F135" s="24"/>
      <c r="G135" s="27"/>
      <c r="H135" s="34"/>
      <c r="I135" s="37"/>
      <c r="J135" s="64"/>
    </row>
    <row r="136" spans="1:10" ht="16.5" customHeight="1" x14ac:dyDescent="0.35">
      <c r="A136" s="8" t="s">
        <v>42</v>
      </c>
      <c r="B136" s="18" t="s">
        <v>3</v>
      </c>
      <c r="C136" s="10">
        <v>140177012</v>
      </c>
      <c r="D136" s="11"/>
      <c r="E136" s="12"/>
      <c r="F136" s="24"/>
      <c r="G136" s="27">
        <v>7699000</v>
      </c>
      <c r="H136" s="34"/>
      <c r="I136" s="37"/>
      <c r="J136" s="63"/>
    </row>
    <row r="137" spans="1:10" x14ac:dyDescent="0.35">
      <c r="A137" s="8" t="s">
        <v>42</v>
      </c>
      <c r="B137" s="28" t="s">
        <v>1</v>
      </c>
      <c r="C137" s="10">
        <v>179560754</v>
      </c>
      <c r="D137" s="11"/>
      <c r="E137" s="12"/>
      <c r="F137" s="24">
        <v>7199379</v>
      </c>
      <c r="G137" s="27"/>
      <c r="H137" s="34"/>
      <c r="I137" s="37"/>
      <c r="J137" s="63"/>
    </row>
    <row r="138" spans="1:10" x14ac:dyDescent="0.35">
      <c r="A138" s="8" t="s">
        <v>42</v>
      </c>
      <c r="B138" s="9" t="s">
        <v>0</v>
      </c>
      <c r="C138" s="10">
        <v>7615100</v>
      </c>
      <c r="D138" s="11"/>
      <c r="E138" s="12"/>
      <c r="F138" s="24"/>
      <c r="G138" s="27"/>
      <c r="H138" s="34"/>
      <c r="I138" s="37"/>
      <c r="J138" s="63" t="s">
        <v>46</v>
      </c>
    </row>
    <row r="139" spans="1:10" x14ac:dyDescent="0.35">
      <c r="A139" s="8" t="s">
        <v>42</v>
      </c>
      <c r="B139" s="13" t="s">
        <v>4</v>
      </c>
      <c r="C139" s="10">
        <v>7216000</v>
      </c>
      <c r="D139" s="11"/>
      <c r="E139" s="12"/>
      <c r="F139" s="24"/>
      <c r="G139" s="27"/>
      <c r="H139" s="34"/>
      <c r="I139" s="37"/>
      <c r="J139" s="63"/>
    </row>
    <row r="140" spans="1:10" s="2" customFormat="1" x14ac:dyDescent="0.35">
      <c r="A140" s="14"/>
      <c r="B140" s="15"/>
      <c r="C140" s="16">
        <f>SUM(C136:C139)</f>
        <v>334568866</v>
      </c>
      <c r="D140" s="17">
        <v>334568866</v>
      </c>
      <c r="E140" s="12"/>
      <c r="F140" s="24"/>
      <c r="G140" s="27"/>
      <c r="H140" s="34">
        <v>14898379</v>
      </c>
      <c r="I140" s="37">
        <f>H140/D140</f>
        <v>4.4530081887535822E-2</v>
      </c>
      <c r="J140" s="40"/>
    </row>
    <row r="141" spans="1:10" s="2" customFormat="1" x14ac:dyDescent="0.35">
      <c r="A141" s="14"/>
      <c r="B141" s="15"/>
      <c r="C141" s="16"/>
      <c r="D141" s="11"/>
      <c r="E141" s="12"/>
      <c r="F141" s="24"/>
      <c r="G141" s="27"/>
      <c r="H141" s="34"/>
      <c r="I141" s="37"/>
      <c r="J141" s="40"/>
    </row>
    <row r="142" spans="1:10" x14ac:dyDescent="0.35">
      <c r="A142" s="8" t="s">
        <v>28</v>
      </c>
      <c r="B142" s="9" t="s">
        <v>0</v>
      </c>
      <c r="C142" s="1">
        <v>14210135</v>
      </c>
      <c r="D142" s="11"/>
      <c r="E142" s="12"/>
      <c r="F142" s="24"/>
      <c r="G142" s="27"/>
      <c r="H142" s="34"/>
      <c r="I142" s="37"/>
      <c r="J142" s="44" t="s">
        <v>47</v>
      </c>
    </row>
    <row r="143" spans="1:10" x14ac:dyDescent="0.35">
      <c r="A143" s="8" t="s">
        <v>28</v>
      </c>
      <c r="B143" s="13" t="s">
        <v>4</v>
      </c>
      <c r="C143" s="1">
        <v>4184241</v>
      </c>
      <c r="D143" s="11"/>
      <c r="E143" s="12"/>
      <c r="F143" s="24"/>
      <c r="G143" s="27"/>
      <c r="H143" s="34"/>
      <c r="I143" s="37"/>
      <c r="J143" s="44"/>
    </row>
    <row r="144" spans="1:10" x14ac:dyDescent="0.35">
      <c r="A144" s="8" t="s">
        <v>28</v>
      </c>
      <c r="B144" s="28" t="s">
        <v>1</v>
      </c>
      <c r="C144" s="1">
        <v>5181499</v>
      </c>
      <c r="D144" s="11"/>
      <c r="E144" s="12"/>
      <c r="F144" s="24"/>
      <c r="G144" s="27"/>
      <c r="H144" s="34"/>
      <c r="I144" s="37"/>
      <c r="J144" s="44"/>
    </row>
    <row r="145" spans="1:10" s="2" customFormat="1" x14ac:dyDescent="0.35">
      <c r="A145" s="14"/>
      <c r="B145" s="15"/>
      <c r="C145" s="16">
        <f>SUM(C142:C144)</f>
        <v>23575875</v>
      </c>
      <c r="D145" s="17">
        <v>23575875</v>
      </c>
      <c r="E145" s="12"/>
      <c r="F145" s="24"/>
      <c r="G145" s="27"/>
      <c r="H145" s="34">
        <v>0</v>
      </c>
      <c r="I145" s="37">
        <f>H145/D145</f>
        <v>0</v>
      </c>
      <c r="J145" s="40"/>
    </row>
    <row r="146" spans="1:10" s="2" customFormat="1" x14ac:dyDescent="0.35">
      <c r="A146" s="14"/>
      <c r="B146" s="15"/>
      <c r="C146" s="16"/>
      <c r="D146" s="11"/>
      <c r="E146" s="12"/>
      <c r="F146" s="24"/>
      <c r="G146" s="27"/>
      <c r="H146" s="34"/>
      <c r="I146" s="37"/>
      <c r="J146" s="40"/>
    </row>
    <row r="147" spans="1:10" x14ac:dyDescent="0.35">
      <c r="A147" s="8" t="s">
        <v>29</v>
      </c>
      <c r="B147" s="9" t="s">
        <v>0</v>
      </c>
      <c r="C147" s="10">
        <v>34821917</v>
      </c>
      <c r="D147" s="11"/>
      <c r="E147" s="12">
        <v>2037561</v>
      </c>
      <c r="F147" s="24"/>
      <c r="G147" s="27"/>
      <c r="H147" s="34"/>
      <c r="I147" s="37"/>
      <c r="J147" s="44">
        <v>0.58689999999999998</v>
      </c>
    </row>
    <row r="148" spans="1:10" x14ac:dyDescent="0.35">
      <c r="A148" s="8" t="s">
        <v>29</v>
      </c>
      <c r="B148" s="13" t="s">
        <v>4</v>
      </c>
      <c r="C148" s="10">
        <v>24188481</v>
      </c>
      <c r="D148" s="11"/>
      <c r="E148" s="12"/>
      <c r="F148" s="24"/>
      <c r="G148" s="27"/>
      <c r="H148" s="34"/>
      <c r="I148" s="37"/>
      <c r="J148" s="44"/>
    </row>
    <row r="149" spans="1:10" x14ac:dyDescent="0.35">
      <c r="A149" s="8" t="s">
        <v>29</v>
      </c>
      <c r="B149" s="28" t="s">
        <v>1</v>
      </c>
      <c r="C149" s="10">
        <v>19763643</v>
      </c>
      <c r="D149" s="11"/>
      <c r="E149" s="12"/>
      <c r="F149" s="24"/>
      <c r="G149" s="27"/>
      <c r="H149" s="34"/>
      <c r="I149" s="37"/>
      <c r="J149" s="44"/>
    </row>
    <row r="150" spans="1:10" s="2" customFormat="1" x14ac:dyDescent="0.35">
      <c r="A150" s="14"/>
      <c r="B150" s="15"/>
      <c r="C150" s="16">
        <f>SUM(C147:C149)</f>
        <v>78774041</v>
      </c>
      <c r="D150" s="17">
        <v>78774041</v>
      </c>
      <c r="E150" s="12"/>
      <c r="F150" s="24"/>
      <c r="G150" s="27"/>
      <c r="H150" s="34">
        <v>2037561</v>
      </c>
      <c r="I150" s="37">
        <f>H150/D150</f>
        <v>2.5865894070357519E-2</v>
      </c>
      <c r="J150" s="40"/>
    </row>
    <row r="151" spans="1:10" s="2" customFormat="1" x14ac:dyDescent="0.35">
      <c r="A151" s="14"/>
      <c r="B151" s="15"/>
      <c r="C151" s="16"/>
      <c r="D151" s="11"/>
      <c r="E151" s="12"/>
      <c r="F151" s="24"/>
      <c r="G151" s="27"/>
      <c r="H151" s="34"/>
      <c r="I151" s="37"/>
      <c r="J151" s="40"/>
    </row>
    <row r="152" spans="1:10" x14ac:dyDescent="0.35">
      <c r="A152" s="8" t="s">
        <v>30</v>
      </c>
      <c r="B152" s="28" t="s">
        <v>1</v>
      </c>
      <c r="C152" s="10">
        <v>5107659913</v>
      </c>
      <c r="D152" s="11"/>
      <c r="E152" s="12"/>
      <c r="F152" s="24">
        <v>1691814792</v>
      </c>
      <c r="G152" s="27"/>
      <c r="H152" s="34"/>
      <c r="I152" s="37"/>
      <c r="J152" s="44"/>
    </row>
    <row r="153" spans="1:10" x14ac:dyDescent="0.35">
      <c r="A153" s="8" t="s">
        <v>30</v>
      </c>
      <c r="B153" s="18" t="s">
        <v>3</v>
      </c>
      <c r="C153" s="10">
        <v>663389999</v>
      </c>
      <c r="D153" s="11"/>
      <c r="E153" s="12"/>
      <c r="F153" s="24"/>
      <c r="G153" s="27">
        <v>4000000</v>
      </c>
      <c r="H153" s="34"/>
      <c r="I153" s="37"/>
      <c r="J153" s="44"/>
    </row>
    <row r="154" spans="1:10" x14ac:dyDescent="0.35">
      <c r="A154" s="8" t="s">
        <v>30</v>
      </c>
      <c r="B154" s="13" t="s">
        <v>4</v>
      </c>
      <c r="C154" s="10">
        <v>137861866</v>
      </c>
      <c r="D154" s="11"/>
      <c r="E154" s="12"/>
      <c r="F154" s="24"/>
      <c r="G154" s="27"/>
      <c r="H154" s="34"/>
      <c r="I154" s="37"/>
      <c r="J154" s="44"/>
    </row>
    <row r="155" spans="1:10" s="2" customFormat="1" x14ac:dyDescent="0.35">
      <c r="A155" s="14"/>
      <c r="B155" s="15"/>
      <c r="C155" s="16">
        <f>SUM(C152:C154)</f>
        <v>5908911778</v>
      </c>
      <c r="D155" s="17">
        <v>5908911778</v>
      </c>
      <c r="E155" s="12"/>
      <c r="F155" s="24"/>
      <c r="G155" s="27"/>
      <c r="H155" s="34">
        <v>1695814792</v>
      </c>
      <c r="I155" s="37">
        <f>H155/D155</f>
        <v>0.28699274176233946</v>
      </c>
      <c r="J155" s="40"/>
    </row>
    <row r="156" spans="1:10" s="2" customFormat="1" x14ac:dyDescent="0.35">
      <c r="A156" s="14"/>
      <c r="B156" s="15"/>
      <c r="C156" s="16"/>
      <c r="D156" s="11"/>
      <c r="E156" s="12"/>
      <c r="F156" s="24"/>
      <c r="G156" s="27"/>
      <c r="H156" s="34"/>
      <c r="I156" s="37"/>
      <c r="J156" s="40"/>
    </row>
    <row r="157" spans="1:10" ht="14.25" customHeight="1" x14ac:dyDescent="0.35">
      <c r="A157" s="8" t="s">
        <v>31</v>
      </c>
      <c r="B157" s="28" t="s">
        <v>1</v>
      </c>
      <c r="C157" s="10">
        <v>1726137299</v>
      </c>
      <c r="D157" s="11"/>
      <c r="E157" s="12"/>
      <c r="F157" s="24">
        <v>328817906</v>
      </c>
      <c r="G157" s="27"/>
      <c r="H157" s="34"/>
      <c r="I157" s="37"/>
      <c r="J157" s="44"/>
    </row>
    <row r="158" spans="1:10" x14ac:dyDescent="0.35">
      <c r="A158" s="8" t="s">
        <v>31</v>
      </c>
      <c r="B158" s="9" t="s">
        <v>0</v>
      </c>
      <c r="C158" s="1">
        <v>467725019</v>
      </c>
      <c r="D158" s="11"/>
      <c r="E158" s="12">
        <v>111050463</v>
      </c>
      <c r="F158" s="24"/>
      <c r="G158" s="27"/>
      <c r="H158" s="34"/>
      <c r="I158" s="37"/>
      <c r="J158" s="44">
        <v>0.22</v>
      </c>
    </row>
    <row r="159" spans="1:10" x14ac:dyDescent="0.35">
      <c r="A159" s="8" t="s">
        <v>31</v>
      </c>
      <c r="B159" s="18" t="s">
        <v>3</v>
      </c>
      <c r="C159" s="10">
        <v>113422867</v>
      </c>
      <c r="D159" s="11"/>
      <c r="E159" s="12"/>
      <c r="F159" s="24"/>
      <c r="G159" s="27"/>
      <c r="H159" s="34"/>
      <c r="I159" s="37"/>
      <c r="J159" s="44"/>
    </row>
    <row r="160" spans="1:10" x14ac:dyDescent="0.35">
      <c r="A160" s="8" t="s">
        <v>31</v>
      </c>
      <c r="B160" s="13" t="s">
        <v>4</v>
      </c>
      <c r="C160" s="10">
        <v>56793602</v>
      </c>
      <c r="D160" s="11"/>
      <c r="E160" s="12"/>
      <c r="F160" s="24"/>
      <c r="G160" s="27"/>
      <c r="H160" s="34"/>
      <c r="I160" s="37"/>
      <c r="J160" s="44"/>
    </row>
    <row r="161" spans="1:10" s="2" customFormat="1" x14ac:dyDescent="0.35">
      <c r="A161" s="14"/>
      <c r="B161" s="15"/>
      <c r="C161" s="16">
        <f>SUM(C157:C160)</f>
        <v>2364078787</v>
      </c>
      <c r="D161" s="17">
        <v>2364078787</v>
      </c>
      <c r="E161" s="12"/>
      <c r="F161" s="24"/>
      <c r="G161" s="27"/>
      <c r="H161" s="34">
        <v>439873019</v>
      </c>
      <c r="I161" s="37">
        <f>H161/D161</f>
        <v>0.18606529588558929</v>
      </c>
      <c r="J161" s="40"/>
    </row>
    <row r="162" spans="1:10" s="2" customFormat="1" x14ac:dyDescent="0.35">
      <c r="A162" s="14"/>
      <c r="B162" s="15"/>
      <c r="C162" s="16"/>
      <c r="D162" s="11"/>
      <c r="E162" s="12"/>
      <c r="F162" s="24"/>
      <c r="G162" s="27"/>
      <c r="H162" s="34"/>
      <c r="I162" s="37"/>
      <c r="J162" s="40"/>
    </row>
    <row r="163" spans="1:10" x14ac:dyDescent="0.35">
      <c r="A163" s="8" t="s">
        <v>32</v>
      </c>
      <c r="B163" s="13" t="s">
        <v>4</v>
      </c>
      <c r="C163" s="10">
        <v>351414634</v>
      </c>
      <c r="D163" s="11"/>
      <c r="E163" s="12"/>
      <c r="F163" s="24"/>
      <c r="G163" s="27"/>
      <c r="H163" s="34"/>
      <c r="I163" s="37"/>
      <c r="J163" s="44"/>
    </row>
    <row r="164" spans="1:10" x14ac:dyDescent="0.35">
      <c r="A164" s="8" t="s">
        <v>32</v>
      </c>
      <c r="B164" s="9" t="s">
        <v>0</v>
      </c>
      <c r="C164" s="10">
        <v>16914146</v>
      </c>
      <c r="D164" s="11"/>
      <c r="E164" s="12">
        <v>1111683</v>
      </c>
      <c r="F164" s="24"/>
      <c r="G164" s="27"/>
      <c r="H164" s="34"/>
      <c r="I164" s="37"/>
      <c r="J164" s="44">
        <v>0.64800000000000002</v>
      </c>
    </row>
    <row r="165" spans="1:10" x14ac:dyDescent="0.35">
      <c r="A165" s="8" t="s">
        <v>32</v>
      </c>
      <c r="B165" s="28" t="s">
        <v>1</v>
      </c>
      <c r="C165" s="10">
        <v>9545366</v>
      </c>
      <c r="D165" s="11"/>
      <c r="E165" s="12"/>
      <c r="F165" s="24">
        <v>96000</v>
      </c>
      <c r="G165" s="27"/>
      <c r="H165" s="34"/>
      <c r="I165" s="37"/>
      <c r="J165" s="44"/>
    </row>
    <row r="166" spans="1:10" x14ac:dyDescent="0.35">
      <c r="A166" s="8" t="s">
        <v>32</v>
      </c>
      <c r="B166" s="18" t="s">
        <v>3</v>
      </c>
      <c r="C166" s="10">
        <v>382439</v>
      </c>
      <c r="D166" s="11"/>
      <c r="E166" s="12"/>
      <c r="F166" s="24"/>
      <c r="G166" s="27"/>
      <c r="H166" s="34"/>
      <c r="I166" s="37"/>
      <c r="J166" s="44"/>
    </row>
    <row r="167" spans="1:10" s="2" customFormat="1" x14ac:dyDescent="0.35">
      <c r="A167" s="14"/>
      <c r="B167" s="15"/>
      <c r="C167" s="16">
        <f>SUM(C163:C166)</f>
        <v>378256585</v>
      </c>
      <c r="D167" s="17">
        <v>378256585</v>
      </c>
      <c r="E167" s="12"/>
      <c r="F167" s="24"/>
      <c r="G167" s="27"/>
      <c r="H167" s="34">
        <v>1207683</v>
      </c>
      <c r="I167" s="37">
        <f>H167/D167</f>
        <v>3.1927613368581539E-3</v>
      </c>
      <c r="J167" s="40"/>
    </row>
    <row r="168" spans="1:10" s="2" customFormat="1" x14ac:dyDescent="0.35">
      <c r="A168" s="14"/>
      <c r="B168" s="15"/>
      <c r="C168" s="16"/>
      <c r="D168" s="11"/>
      <c r="E168" s="12"/>
      <c r="F168" s="24"/>
      <c r="G168" s="27"/>
      <c r="H168" s="34"/>
      <c r="I168" s="37"/>
      <c r="J168" s="40"/>
    </row>
    <row r="169" spans="1:10" x14ac:dyDescent="0.35">
      <c r="A169" s="8" t="s">
        <v>33</v>
      </c>
      <c r="B169" s="9" t="s">
        <v>0</v>
      </c>
      <c r="C169" s="10">
        <v>66613366</v>
      </c>
      <c r="D169" s="11"/>
      <c r="E169" s="12">
        <v>14441778</v>
      </c>
      <c r="F169" s="24"/>
      <c r="G169" s="27"/>
      <c r="H169" s="34"/>
      <c r="I169" s="37"/>
      <c r="J169" s="44">
        <v>0.21679999999999999</v>
      </c>
    </row>
    <row r="170" spans="1:10" x14ac:dyDescent="0.35">
      <c r="A170" s="8" t="s">
        <v>33</v>
      </c>
      <c r="B170" s="28" t="s">
        <v>1</v>
      </c>
      <c r="C170" s="10">
        <v>5381400</v>
      </c>
      <c r="D170" s="11"/>
      <c r="E170" s="12"/>
      <c r="F170" s="24">
        <v>1327095</v>
      </c>
      <c r="G170" s="27"/>
      <c r="H170" s="34"/>
      <c r="I170" s="37"/>
      <c r="J170" s="44"/>
    </row>
    <row r="171" spans="1:10" x14ac:dyDescent="0.35">
      <c r="A171" s="8" t="s">
        <v>33</v>
      </c>
      <c r="B171" s="18" t="s">
        <v>3</v>
      </c>
      <c r="C171" s="10">
        <v>3526002</v>
      </c>
      <c r="D171" s="11"/>
      <c r="E171" s="12"/>
      <c r="F171" s="24"/>
      <c r="G171" s="27">
        <v>1259797</v>
      </c>
      <c r="H171" s="34"/>
      <c r="I171" s="37"/>
      <c r="J171" s="44"/>
    </row>
    <row r="172" spans="1:10" x14ac:dyDescent="0.35">
      <c r="A172" s="8" t="s">
        <v>33</v>
      </c>
      <c r="B172" s="13" t="s">
        <v>4</v>
      </c>
      <c r="C172" s="1">
        <v>4897561</v>
      </c>
      <c r="D172" s="11"/>
      <c r="E172" s="12"/>
      <c r="F172" s="24"/>
      <c r="G172" s="27"/>
      <c r="H172" s="34"/>
      <c r="I172" s="37"/>
      <c r="J172" s="44"/>
    </row>
    <row r="173" spans="1:10" s="2" customFormat="1" x14ac:dyDescent="0.35">
      <c r="A173" s="14"/>
      <c r="B173" s="15"/>
      <c r="C173" s="16">
        <f>SUM(C169:C172)</f>
        <v>80418329</v>
      </c>
      <c r="D173" s="17">
        <v>80418329</v>
      </c>
      <c r="E173" s="12"/>
      <c r="F173" s="24"/>
      <c r="G173" s="27"/>
      <c r="H173" s="34">
        <v>17038791</v>
      </c>
      <c r="I173" s="37">
        <f>H173/D173</f>
        <v>0.21187695904499582</v>
      </c>
      <c r="J173" s="40"/>
    </row>
    <row r="174" spans="1:10" s="2" customFormat="1" x14ac:dyDescent="0.35">
      <c r="A174" s="14"/>
      <c r="B174" s="15"/>
      <c r="C174" s="16"/>
      <c r="D174" s="11"/>
      <c r="E174" s="12"/>
      <c r="F174" s="24"/>
      <c r="G174" s="27"/>
      <c r="H174" s="34"/>
      <c r="I174" s="37"/>
      <c r="J174" s="40"/>
    </row>
    <row r="175" spans="1:10" x14ac:dyDescent="0.35">
      <c r="A175" s="8" t="s">
        <v>34</v>
      </c>
      <c r="B175" s="9" t="s">
        <v>0</v>
      </c>
      <c r="C175" s="1">
        <v>191347845</v>
      </c>
      <c r="D175" s="11"/>
      <c r="E175" s="12">
        <v>21438244</v>
      </c>
      <c r="F175" s="24"/>
      <c r="G175" s="27"/>
      <c r="H175" s="34"/>
      <c r="I175" s="37"/>
      <c r="J175" s="44">
        <v>0.11405999999999999</v>
      </c>
    </row>
    <row r="176" spans="1:10" x14ac:dyDescent="0.35">
      <c r="A176" s="8" t="s">
        <v>34</v>
      </c>
      <c r="B176" s="13" t="s">
        <v>4</v>
      </c>
      <c r="C176" s="1">
        <v>11030112</v>
      </c>
      <c r="D176" s="11"/>
      <c r="E176" s="12"/>
      <c r="F176" s="24"/>
      <c r="G176" s="27"/>
      <c r="H176" s="34"/>
      <c r="I176" s="37"/>
      <c r="J176" s="44"/>
    </row>
    <row r="177" spans="1:10" x14ac:dyDescent="0.35">
      <c r="A177" s="8" t="s">
        <v>34</v>
      </c>
      <c r="B177" s="28" t="s">
        <v>1</v>
      </c>
      <c r="C177" s="1">
        <v>19303746</v>
      </c>
      <c r="D177" s="11"/>
      <c r="E177" s="12"/>
      <c r="F177" s="24"/>
      <c r="G177" s="27"/>
      <c r="H177" s="34"/>
      <c r="I177" s="37"/>
      <c r="J177" s="44"/>
    </row>
    <row r="178" spans="1:10" x14ac:dyDescent="0.35">
      <c r="A178" s="8"/>
      <c r="B178" s="28"/>
      <c r="C178" s="20">
        <f>SUM(C175:C177)</f>
        <v>221681703</v>
      </c>
      <c r="D178" s="32">
        <v>221681703</v>
      </c>
      <c r="E178" s="12"/>
      <c r="F178" s="24"/>
      <c r="G178" s="27"/>
      <c r="H178" s="34">
        <v>21438244</v>
      </c>
      <c r="I178" s="37"/>
      <c r="J178" s="44"/>
    </row>
    <row r="179" spans="1:10" x14ac:dyDescent="0.35">
      <c r="A179" s="6"/>
      <c r="B179" s="7"/>
      <c r="C179" s="20"/>
      <c r="D179" s="32"/>
      <c r="E179" s="29"/>
      <c r="F179" s="30"/>
      <c r="G179" s="31"/>
      <c r="H179" s="34"/>
      <c r="I179" s="41"/>
      <c r="J179" s="44"/>
    </row>
    <row r="180" spans="1:10" x14ac:dyDescent="0.35">
      <c r="A180" s="21" t="s">
        <v>54</v>
      </c>
      <c r="B180" s="22"/>
      <c r="C180" s="62">
        <f>SUM(C178,C173,C167,C161,C155,C150,C145,C140,C134,C130,C125,C121,C115,C110,C105,C100,C94,C88,C83,C78,C73,C68,C63,C58,C53,C47,C41,C35,C30,C25,C21,C16,C11,C6)</f>
        <v>49340531102</v>
      </c>
      <c r="D180" s="23">
        <f>SUM(D3:D179)</f>
        <v>49340531102</v>
      </c>
      <c r="E180" s="29">
        <f>SUM(E3:E179)</f>
        <v>3631108802</v>
      </c>
      <c r="F180" s="23">
        <f>SUM(F3:F179)</f>
        <v>5451671941</v>
      </c>
      <c r="G180" s="31">
        <f>SUM(G3:G179)</f>
        <v>614960072</v>
      </c>
      <c r="H180" s="3">
        <f>SUM(H3:H179)</f>
        <v>9718025940</v>
      </c>
    </row>
    <row r="182" spans="1:10" ht="29" x14ac:dyDescent="0.35">
      <c r="A182" s="36" t="s">
        <v>55</v>
      </c>
      <c r="B182" s="46"/>
      <c r="C182" s="5"/>
    </row>
    <row r="183" spans="1:10" ht="29" x14ac:dyDescent="0.35">
      <c r="A183" s="36" t="s">
        <v>51</v>
      </c>
      <c r="B183" s="5"/>
      <c r="C183" s="5"/>
    </row>
    <row r="184" spans="1:10" ht="43.5" x14ac:dyDescent="0.35">
      <c r="A184" s="36" t="s">
        <v>48</v>
      </c>
      <c r="B184" s="5"/>
      <c r="C184" s="5"/>
    </row>
    <row r="185" spans="1:10" ht="43.5" x14ac:dyDescent="0.35">
      <c r="A185" s="36" t="s">
        <v>49</v>
      </c>
      <c r="B185" s="5"/>
      <c r="C185" s="5"/>
    </row>
    <row r="186" spans="1:10" ht="29" x14ac:dyDescent="0.35">
      <c r="A186" s="36" t="s">
        <v>50</v>
      </c>
      <c r="B186" s="5"/>
      <c r="C186" s="5"/>
    </row>
    <row r="187" spans="1:10" ht="30.75" customHeight="1" x14ac:dyDescent="0.35">
      <c r="A187" s="36" t="s">
        <v>56</v>
      </c>
      <c r="B187" s="5"/>
      <c r="C187" s="5"/>
    </row>
    <row r="188" spans="1:10" ht="43.5" x14ac:dyDescent="0.35">
      <c r="A188" s="45" t="s">
        <v>52</v>
      </c>
    </row>
    <row r="189" spans="1:10" ht="62.25" customHeight="1" x14ac:dyDescent="0.35">
      <c r="A189" s="45" t="s">
        <v>53</v>
      </c>
    </row>
  </sheetData>
  <sortState ref="A137:D139">
    <sortCondition descending="1" ref="C137:C139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</dc:creator>
  <cp:lastModifiedBy>Windows User</cp:lastModifiedBy>
  <dcterms:created xsi:type="dcterms:W3CDTF">2017-02-09T21:08:10Z</dcterms:created>
  <dcterms:modified xsi:type="dcterms:W3CDTF">2017-10-11T18:33:43Z</dcterms:modified>
</cp:coreProperties>
</file>